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075" windowHeight="8265" firstSheet="1" activeTab="1"/>
  </bookViews>
  <sheets>
    <sheet name="КУГ" sheetId="1" state="hidden" r:id="rId1"/>
    <sheet name="КУГ с экзаменами" sheetId="3" r:id="rId2"/>
  </sheets>
  <calcPr calcId="144525" refMode="R1C1"/>
</workbook>
</file>

<file path=xl/calcChain.xml><?xml version="1.0" encoding="utf-8"?>
<calcChain xmlns="http://schemas.openxmlformats.org/spreadsheetml/2006/main">
  <c r="AA6" i="3" l="1"/>
  <c r="BG6" i="3" s="1"/>
  <c r="BH6" i="3" s="1"/>
  <c r="BF6" i="3"/>
  <c r="BF7" i="3"/>
  <c r="BG7" i="3" s="1"/>
  <c r="AA8" i="3"/>
  <c r="BF8" i="3"/>
  <c r="AA9" i="3"/>
  <c r="BF9" i="3"/>
  <c r="AA10" i="3"/>
  <c r="BG10" i="3" s="1"/>
  <c r="BH10" i="3" s="1"/>
  <c r="BF10" i="3"/>
  <c r="AA11" i="3"/>
  <c r="BF11" i="3"/>
  <c r="AA12" i="3"/>
  <c r="BF12" i="3"/>
  <c r="AA13" i="3"/>
  <c r="BG13" i="3" s="1"/>
  <c r="BF13" i="3"/>
  <c r="AA14" i="3"/>
  <c r="BG14" i="3" s="1"/>
  <c r="BF14" i="3"/>
  <c r="AA15" i="3"/>
  <c r="BF15" i="3"/>
  <c r="AA16" i="3"/>
  <c r="BF16" i="3"/>
  <c r="AA17" i="3"/>
  <c r="BG17" i="3" s="1"/>
  <c r="BF17" i="3"/>
  <c r="AA18" i="3"/>
  <c r="BF18" i="3"/>
  <c r="AA19" i="3"/>
  <c r="BF19" i="3"/>
  <c r="AA20" i="3"/>
  <c r="BF20" i="3"/>
  <c r="AA21" i="3"/>
  <c r="BF21" i="3"/>
  <c r="BG21" i="3"/>
  <c r="AA22" i="3"/>
  <c r="BG22" i="3" s="1"/>
  <c r="BF22" i="3"/>
  <c r="AA23" i="3"/>
  <c r="BF23" i="3"/>
  <c r="AA24" i="3"/>
  <c r="BF24" i="3"/>
  <c r="AA25" i="3"/>
  <c r="BF25" i="3"/>
  <c r="AA26" i="3"/>
  <c r="BG26" i="3" s="1"/>
  <c r="BF26" i="3"/>
  <c r="AA27" i="3"/>
  <c r="BG27" i="3" s="1"/>
  <c r="BF27" i="3"/>
  <c r="AA28" i="3"/>
  <c r="BF28" i="3"/>
  <c r="AA29" i="3"/>
  <c r="BF29" i="3"/>
  <c r="AA30" i="3"/>
  <c r="BG30" i="3" s="1"/>
  <c r="BF30" i="3"/>
  <c r="AA31" i="3"/>
  <c r="BF31" i="3"/>
  <c r="BG25" i="3" l="1"/>
  <c r="BG9" i="3"/>
  <c r="BG24" i="3"/>
  <c r="BG28" i="3"/>
  <c r="BH26" i="3" s="1"/>
  <c r="BG31" i="3"/>
  <c r="BG23" i="3"/>
  <c r="BH23" i="3" s="1"/>
  <c r="BG16" i="3"/>
  <c r="BG12" i="3"/>
  <c r="BH12" i="3" s="1"/>
  <c r="BG19" i="3"/>
  <c r="BG29" i="3"/>
  <c r="BG20" i="3"/>
  <c r="BH20" i="3" s="1"/>
  <c r="BG8" i="3"/>
  <c r="BH8" i="3" s="1"/>
  <c r="BG11" i="3"/>
  <c r="BH29" i="3"/>
  <c r="BG18" i="3"/>
  <c r="BH17" i="3" s="1"/>
  <c r="BG15" i="3"/>
  <c r="W30" i="1"/>
  <c r="AW23" i="1"/>
  <c r="AW20" i="1"/>
  <c r="BH14" i="3" l="1"/>
  <c r="AW26" i="1"/>
  <c r="W15" i="1"/>
  <c r="W23" i="1" l="1"/>
  <c r="AW22" i="1"/>
  <c r="W22" i="1"/>
  <c r="AW21" i="1"/>
  <c r="W21" i="1"/>
  <c r="AX23" i="1" l="1"/>
  <c r="AX22" i="1"/>
  <c r="AX21" i="1"/>
  <c r="AW32" i="1"/>
  <c r="AW29" i="1"/>
  <c r="AW17" i="1"/>
  <c r="AW8" i="1"/>
  <c r="AX8" i="1" s="1"/>
  <c r="AW9" i="1"/>
  <c r="AW10" i="1"/>
  <c r="AW11" i="1"/>
  <c r="AW12" i="1"/>
  <c r="AW13" i="1"/>
  <c r="AW14" i="1"/>
  <c r="AW15" i="1"/>
  <c r="AW16" i="1"/>
  <c r="AW18" i="1"/>
  <c r="AW19" i="1"/>
  <c r="AW24" i="1"/>
  <c r="AW25" i="1"/>
  <c r="AW27" i="1"/>
  <c r="AW28" i="1"/>
  <c r="AW30" i="1"/>
  <c r="AW31" i="1"/>
  <c r="AY21" i="1" l="1"/>
  <c r="AX30" i="1"/>
  <c r="AW7" i="1"/>
  <c r="W26" i="1" l="1"/>
  <c r="AX26" i="1" s="1"/>
  <c r="W25" i="1"/>
  <c r="AX25" i="1" s="1"/>
  <c r="W24" i="1"/>
  <c r="AX24" i="1" s="1"/>
  <c r="W20" i="1"/>
  <c r="AX20" i="1" s="1"/>
  <c r="W19" i="1"/>
  <c r="AX19" i="1" s="1"/>
  <c r="W18" i="1"/>
  <c r="AX18" i="1" s="1"/>
  <c r="W17" i="1"/>
  <c r="AX17" i="1" s="1"/>
  <c r="W16" i="1"/>
  <c r="AX16" i="1" s="1"/>
  <c r="AX15" i="1"/>
  <c r="W9" i="1"/>
  <c r="AX9" i="1" s="1"/>
  <c r="AY9" i="1" s="1"/>
  <c r="W10" i="1"/>
  <c r="AX10" i="1" s="1"/>
  <c r="W11" i="1"/>
  <c r="AX11" i="1" s="1"/>
  <c r="AY11" i="1" s="1"/>
  <c r="W12" i="1"/>
  <c r="AX12" i="1" s="1"/>
  <c r="W13" i="1"/>
  <c r="AX13" i="1" s="1"/>
  <c r="AY13" i="1" s="1"/>
  <c r="W14" i="1"/>
  <c r="AX14" i="1" s="1"/>
  <c r="W27" i="1"/>
  <c r="AX27" i="1" s="1"/>
  <c r="W28" i="1"/>
  <c r="AX28" i="1" s="1"/>
  <c r="W29" i="1"/>
  <c r="AX29" i="1" s="1"/>
  <c r="W31" i="1"/>
  <c r="AX31" i="1" s="1"/>
  <c r="AY30" i="1" s="1"/>
  <c r="W32" i="1"/>
  <c r="AX32" i="1" s="1"/>
  <c r="W7" i="1"/>
  <c r="AX7" i="1" s="1"/>
  <c r="AY7" i="1" s="1"/>
  <c r="AY27" i="1" l="1"/>
  <c r="AY24" i="1"/>
  <c r="AY18" i="1"/>
  <c r="AY15" i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A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6 часво МДК , 6 часов экзамен
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6 часов экзамен по мдк
</t>
        </r>
      </text>
    </comment>
    <comment ref="AD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6 часов экзамен по мдк
</t>
        </r>
      </text>
    </comment>
    <comment ref="AH18" authorId="0">
      <text>
        <r>
          <rPr>
            <b/>
            <sz val="9"/>
            <color indexed="81"/>
            <rFont val="Tahoma"/>
            <family val="2"/>
            <charset val="204"/>
          </rPr>
          <t>6 час</t>
        </r>
      </text>
    </comment>
    <comment ref="AD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10  часов мдк 02.01
6 часов экзамен мдк
8 часа мдк 03.01
</t>
        </r>
      </text>
    </comment>
    <comment ref="AK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6 часов экзамен по мдк 03.01
</t>
        </r>
      </text>
    </comment>
    <comment ref="AG2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12 часов мдк
12 часов экзамены
</t>
        </r>
      </text>
    </comment>
  </commentList>
</comments>
</file>

<file path=xl/sharedStrings.xml><?xml version="1.0" encoding="utf-8"?>
<sst xmlns="http://schemas.openxmlformats.org/spreadsheetml/2006/main" count="212" uniqueCount="90">
  <si>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</si>
  <si>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</si>
  <si>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</si>
  <si>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</si>
  <si>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</si>
  <si>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</si>
  <si>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</si>
  <si>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</si>
  <si>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</si>
  <si>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</si>
  <si>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</si>
  <si>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>КУРСЫ</t>
  </si>
  <si>
    <t>№ ГРУППЫ</t>
  </si>
  <si>
    <t xml:space="preserve">НАИМЕНОВАНИЕ 
ПРОФЕССИИ </t>
  </si>
  <si>
    <t>Мастер отделочных 
строительных и 
декоративных работ</t>
  </si>
  <si>
    <t>ТО</t>
  </si>
  <si>
    <t>УП</t>
  </si>
  <si>
    <t>ПП</t>
  </si>
  <si>
    <t>1 КУРС</t>
  </si>
  <si>
    <t>2 КУРС</t>
  </si>
  <si>
    <t>Штукатур</t>
  </si>
  <si>
    <t>Электромонтажник 
электрических сетей 
и электрооборудования</t>
  </si>
  <si>
    <t>Сварщик ручной 
и частично механизированной
 сварки (наплавки)</t>
  </si>
  <si>
    <t>Оператор-наладчик 
металлообрабатывающих 
станков</t>
  </si>
  <si>
    <t>каникулы</t>
  </si>
  <si>
    <t>Теоретическое обучение</t>
  </si>
  <si>
    <t>Учебная практика</t>
  </si>
  <si>
    <t>Производственная практика</t>
  </si>
  <si>
    <t>Экзамены</t>
  </si>
  <si>
    <t>Всего, час.</t>
  </si>
  <si>
    <t>01.09
06.09</t>
  </si>
  <si>
    <t>08.09
13.09</t>
  </si>
  <si>
    <t>15.09
20.09</t>
  </si>
  <si>
    <t>22.09
27.09</t>
  </si>
  <si>
    <t>29.09
04.10</t>
  </si>
  <si>
    <t>06.10
11.10</t>
  </si>
  <si>
    <t>13.10
18.10</t>
  </si>
  <si>
    <t>20.10
25.10</t>
  </si>
  <si>
    <t>27.10
01.11</t>
  </si>
  <si>
    <t>03.11
08.11</t>
  </si>
  <si>
    <t>10.11
15.11</t>
  </si>
  <si>
    <t>17.11
22.11</t>
  </si>
  <si>
    <t>24.11
29.11</t>
  </si>
  <si>
    <t>01.12
06.12</t>
  </si>
  <si>
    <t>08.12
13.12</t>
  </si>
  <si>
    <t>15.12
20.12</t>
  </si>
  <si>
    <t>22.12
27.12</t>
  </si>
  <si>
    <t>1 семестр</t>
  </si>
  <si>
    <t>ГОДОВОЙ КАЛЕНДАРНЫЙ УЧЕБНЫЙ ГРАФИК 
ФИЛИАЛ ГБПОУ "КМТТ"
НА 2025-2026 УЧЕБНЫЙ ГОД</t>
  </si>
  <si>
    <t xml:space="preserve">УТВЕРЖДАЮ
директора ГБПОУ КМТТ
____________ И.В. Гоголь
«_____» __________ 2025 г
</t>
  </si>
  <si>
    <t>12.01 
17.01</t>
  </si>
  <si>
    <t>2 семестр</t>
  </si>
  <si>
    <t>Итого 
по семестрам</t>
  </si>
  <si>
    <t>19.01 
24.01</t>
  </si>
  <si>
    <t>26.01 
31.01</t>
  </si>
  <si>
    <t>02.02 
07.02</t>
  </si>
  <si>
    <t>09.02 
14.02</t>
  </si>
  <si>
    <t>16.02 
21.02</t>
  </si>
  <si>
    <t>23.02 
28.02</t>
  </si>
  <si>
    <t>02.03 
07.03</t>
  </si>
  <si>
    <t>09.03 
14.03</t>
  </si>
  <si>
    <t>16.03 
21.03</t>
  </si>
  <si>
    <t>23.03 
28.03</t>
  </si>
  <si>
    <t>30.03 
04.04</t>
  </si>
  <si>
    <t>06.04 
11.04</t>
  </si>
  <si>
    <t>13.04 
18.04</t>
  </si>
  <si>
    <t>20.04 
25.04</t>
  </si>
  <si>
    <t>27.04 
02.05</t>
  </si>
  <si>
    <t>04.05 
09.05</t>
  </si>
  <si>
    <t>11.05 
16.05</t>
  </si>
  <si>
    <t>18.05 
23.05</t>
  </si>
  <si>
    <t>25.05 
30.05</t>
  </si>
  <si>
    <t>01.06 
06.06</t>
  </si>
  <si>
    <t>08.06 
13.06</t>
  </si>
  <si>
    <t>15.06 
20.06</t>
  </si>
  <si>
    <t>22.06 
27.06</t>
  </si>
  <si>
    <t>ДЭ</t>
  </si>
  <si>
    <t>ПМ</t>
  </si>
  <si>
    <t>МДК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</si>
  <si>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</si>
  <si>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</si>
  <si>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</si>
  <si>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</si>
  <si>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</si>
  <si>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</si>
  <si>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</si>
  <si>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</si>
  <si>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</si>
  <si>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</si>
  <si>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 xml:space="preserve">УТВЕРЖДАЮ
директора ГБПОУ КМТТ
____________ И.В. Гоголь
«28» августа 2025 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</si>
</sst>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FF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Border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3" borderId="1" xfId="0" applyFont="1" applyFill="1" applyBorder="1"/>
    <xf numFmtId="0" fontId="1" fillId="4" borderId="1" xfId="0" applyFont="1" applyFill="1" applyBorder="1"/>
    <xf numFmtId="0" fontId="4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5" fillId="0" borderId="1" xfId="0" applyFont="1" applyBorder="1"/>
    <xf numFmtId="0" fontId="6" fillId="0" borderId="0" xfId="0" applyFont="1"/>
    <xf numFmtId="0" fontId="6" fillId="3" borderId="0" xfId="0" applyFont="1" applyFill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90" wrapText="1"/>
    </xf>
    <xf numFmtId="0" fontId="2" fillId="2" borderId="0" xfId="0" applyFont="1" applyFill="1"/>
    <xf numFmtId="0" fontId="7" fillId="2" borderId="0" xfId="0" applyFont="1" applyFill="1"/>
    <xf numFmtId="0" fontId="10" fillId="6" borderId="0" xfId="0" applyFont="1" applyFill="1"/>
    <xf numFmtId="0" fontId="3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3" fillId="0" borderId="1" xfId="0" applyFont="1" applyFill="1" applyBorder="1" applyAlignment="1">
      <alignment horizontal="center" textRotation="90" wrapText="1"/>
    </xf>
    <xf numFmtId="0" fontId="1" fillId="7" borderId="0" xfId="0" applyFont="1" applyFill="1"/>
    <xf numFmtId="0" fontId="4" fillId="9" borderId="1" xfId="0" applyFont="1" applyFill="1" applyBorder="1"/>
    <xf numFmtId="0" fontId="1" fillId="9" borderId="1" xfId="0" applyFont="1" applyFill="1" applyBorder="1"/>
    <xf numFmtId="0" fontId="1" fillId="9" borderId="0" xfId="0" applyFont="1" applyFill="1"/>
    <xf numFmtId="0" fontId="1" fillId="8" borderId="0" xfId="0" applyFont="1" applyFill="1"/>
    <xf numFmtId="0" fontId="4" fillId="8" borderId="1" xfId="0" applyFont="1" applyFill="1" applyBorder="1"/>
    <xf numFmtId="0" fontId="4" fillId="0" borderId="1" xfId="0" applyFont="1" applyFill="1" applyBorder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2" fillId="0" borderId="7" xfId="0" applyFont="1" applyBorder="1" applyAlignment="1">
      <alignment horizontal="center" textRotation="90" wrapText="1"/>
    </xf>
    <xf numFmtId="0" fontId="13" fillId="0" borderId="1" xfId="0" applyFont="1" applyBorder="1"/>
    <xf numFmtId="0" fontId="13" fillId="0" borderId="1" xfId="0" applyFont="1" applyBorder="1" applyAlignment="1">
      <alignment textRotation="90"/>
    </xf>
    <xf numFmtId="0" fontId="1" fillId="0" borderId="0" xfId="0" applyFont="1" applyFill="1"/>
    <xf numFmtId="0" fontId="12" fillId="0" borderId="7" xfId="0" applyFont="1" applyBorder="1" applyAlignment="1">
      <alignment horizontal="center" textRotation="90" wrapText="1"/>
    </xf>
    <xf numFmtId="0" fontId="1" fillId="1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7" borderId="1" xfId="0" applyFont="1" applyFill="1" applyBorder="1"/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2" fillId="0" borderId="9" xfId="0" applyFont="1" applyBorder="1" applyAlignment="1">
      <alignment horizontal="center" textRotation="90" wrapText="1"/>
    </xf>
    <xf numFmtId="0" fontId="12" fillId="0" borderId="10" xfId="0" applyFont="1" applyBorder="1" applyAlignment="1">
      <alignment horizontal="center" textRotation="90" wrapText="1"/>
    </xf>
    <xf numFmtId="0" fontId="12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textRotation="90" wrapText="1"/>
    </xf>
    <xf numFmtId="0" fontId="12" fillId="0" borderId="4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06"/>
  <sheetViews>
    <sheetView zoomScale="70" zoomScaleNormal="70" workbookViewId="0">
      <selection activeCell="V24" sqref="V24"/>
    </sheetView>
  </sheetViews>
  <sheetFormatPr defaultRowHeight="15" x14ac:dyDescent="0.25"/>
  <cols>
    <col min="1" max="1" width="5.7109375" customWidth="1"/>
    <col min="3" max="3" width="33.5703125" customWidth="1"/>
    <col min="5" max="5" width="7.5703125" customWidth="1"/>
    <col min="6" max="6" width="6.85546875" customWidth="1"/>
    <col min="7" max="7" width="6.28515625" customWidth="1"/>
    <col min="8" max="8" width="6.5703125" customWidth="1"/>
    <col min="9" max="11" width="6.85546875" customWidth="1"/>
    <col min="12" max="12" width="5.85546875" customWidth="1"/>
    <col min="13" max="13" width="7.5703125" customWidth="1"/>
    <col min="14" max="14" width="6.28515625" customWidth="1"/>
    <col min="15" max="16" width="6.42578125" customWidth="1"/>
    <col min="17" max="17" width="5.85546875" customWidth="1"/>
    <col min="18" max="18" width="6.85546875" customWidth="1"/>
    <col min="19" max="19" width="6.28515625" customWidth="1"/>
    <col min="20" max="20" width="7.140625" customWidth="1"/>
    <col min="21" max="21" width="5" customWidth="1"/>
    <col min="22" max="22" width="5.7109375" customWidth="1"/>
    <col min="23" max="23" width="7.28515625" customWidth="1"/>
    <col min="24" max="25" width="7.140625" customWidth="1"/>
    <col min="26" max="27" width="6.7109375" customWidth="1"/>
    <col min="28" max="28" width="5.85546875" customWidth="1"/>
    <col min="29" max="30" width="6.42578125" customWidth="1"/>
    <col min="31" max="31" width="5.85546875" customWidth="1"/>
    <col min="32" max="32" width="5.5703125" customWidth="1"/>
    <col min="33" max="33" width="5.85546875" customWidth="1"/>
    <col min="34" max="34" width="6" customWidth="1"/>
    <col min="35" max="35" width="8.140625" customWidth="1"/>
    <col min="36" max="36" width="7.140625" customWidth="1"/>
    <col min="37" max="37" width="6.85546875" customWidth="1"/>
    <col min="38" max="38" width="6.140625" customWidth="1"/>
    <col min="39" max="39" width="6" customWidth="1"/>
    <col min="40" max="40" width="6.5703125" customWidth="1"/>
    <col min="41" max="42" width="6.28515625" customWidth="1"/>
    <col min="43" max="43" width="6.42578125" customWidth="1"/>
    <col min="44" max="44" width="7" customWidth="1"/>
    <col min="45" max="46" width="7.140625" customWidth="1"/>
    <col min="47" max="47" width="7.5703125" customWidth="1"/>
    <col min="48" max="48" width="6.7109375" customWidth="1"/>
    <col min="49" max="49" width="9" customWidth="1"/>
    <col min="50" max="50" width="7.5703125" customWidth="1"/>
    <col min="51" max="51" width="7.28515625" customWidth="1"/>
  </cols>
  <sheetData>
    <row r="1" spans="1:55" s="1" customFormat="1" ht="127.5" customHeight="1" x14ac:dyDescent="0.2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4"/>
      <c r="AV1" s="78" t="s">
        <v>49</v>
      </c>
      <c r="AW1" s="73"/>
      <c r="AX1" s="73"/>
      <c r="AY1" s="74"/>
    </row>
    <row r="2" spans="1:55" s="3" customFormat="1" ht="66" customHeight="1" x14ac:dyDescent="0.3">
      <c r="A2" s="75" t="s">
        <v>48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7"/>
    </row>
    <row r="3" spans="1:55" s="19" customFormat="1" ht="15.75" customHeight="1" x14ac:dyDescent="0.25">
      <c r="A3" s="57" t="s">
        <v>11</v>
      </c>
      <c r="B3" s="57" t="s">
        <v>12</v>
      </c>
      <c r="C3" s="79" t="s">
        <v>13</v>
      </c>
      <c r="D3" s="60"/>
      <c r="E3" s="63" t="s">
        <v>0</v>
      </c>
      <c r="F3" s="64"/>
      <c r="G3" s="64"/>
      <c r="H3" s="65"/>
      <c r="I3" s="63" t="s">
        <v>1</v>
      </c>
      <c r="J3" s="64"/>
      <c r="K3" s="64"/>
      <c r="L3" s="64"/>
      <c r="M3" s="65"/>
      <c r="N3" s="63" t="s">
        <v>2</v>
      </c>
      <c r="O3" s="64"/>
      <c r="P3" s="64"/>
      <c r="Q3" s="65"/>
      <c r="R3" s="63" t="s">
        <v>3</v>
      </c>
      <c r="S3" s="64"/>
      <c r="T3" s="64"/>
      <c r="U3" s="64"/>
      <c r="V3" s="65"/>
      <c r="W3" s="82" t="s">
        <v>47</v>
      </c>
      <c r="X3" s="63" t="s">
        <v>4</v>
      </c>
      <c r="Y3" s="64"/>
      <c r="Z3" s="64"/>
      <c r="AA3" s="64"/>
      <c r="AB3" s="63" t="s">
        <v>5</v>
      </c>
      <c r="AC3" s="64"/>
      <c r="AD3" s="64"/>
      <c r="AE3" s="65"/>
      <c r="AF3" s="63" t="s">
        <v>6</v>
      </c>
      <c r="AG3" s="64"/>
      <c r="AH3" s="64"/>
      <c r="AI3" s="65"/>
      <c r="AJ3" s="63" t="s">
        <v>7</v>
      </c>
      <c r="AK3" s="64"/>
      <c r="AL3" s="64"/>
      <c r="AM3" s="64"/>
      <c r="AN3" s="65"/>
      <c r="AO3" s="63" t="s">
        <v>8</v>
      </c>
      <c r="AP3" s="64"/>
      <c r="AQ3" s="64"/>
      <c r="AR3" s="64"/>
      <c r="AS3" s="63" t="s">
        <v>9</v>
      </c>
      <c r="AT3" s="64"/>
      <c r="AU3" s="64"/>
      <c r="AV3" s="65"/>
      <c r="AW3" s="86" t="s">
        <v>51</v>
      </c>
      <c r="AX3" s="89" t="s">
        <v>52</v>
      </c>
      <c r="AY3" s="86" t="s">
        <v>29</v>
      </c>
      <c r="AZ3" s="18"/>
      <c r="BA3" s="18"/>
      <c r="BB3" s="18"/>
      <c r="BC3" s="18"/>
    </row>
    <row r="4" spans="1:55" s="19" customFormat="1" ht="15.75" x14ac:dyDescent="0.25">
      <c r="A4" s="58"/>
      <c r="B4" s="58"/>
      <c r="C4" s="80"/>
      <c r="D4" s="61"/>
      <c r="E4" s="63" t="s">
        <v>10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83"/>
      <c r="X4" s="63" t="s">
        <v>10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5"/>
      <c r="AW4" s="87"/>
      <c r="AX4" s="58"/>
      <c r="AY4" s="87"/>
      <c r="AZ4" s="18"/>
      <c r="BA4" s="18"/>
      <c r="BB4" s="18"/>
      <c r="BC4" s="18"/>
    </row>
    <row r="5" spans="1:55" s="19" customFormat="1" ht="15.75" x14ac:dyDescent="0.25">
      <c r="A5" s="58"/>
      <c r="B5" s="58"/>
      <c r="C5" s="80"/>
      <c r="D5" s="61"/>
      <c r="E5" s="20">
        <v>1</v>
      </c>
      <c r="F5" s="20">
        <v>2</v>
      </c>
      <c r="G5" s="20">
        <v>3</v>
      </c>
      <c r="H5" s="20">
        <v>4</v>
      </c>
      <c r="I5" s="20">
        <v>5</v>
      </c>
      <c r="J5" s="20">
        <v>6</v>
      </c>
      <c r="K5" s="20">
        <v>7</v>
      </c>
      <c r="L5" s="20">
        <v>8</v>
      </c>
      <c r="M5" s="20">
        <v>9</v>
      </c>
      <c r="N5" s="20">
        <v>10</v>
      </c>
      <c r="O5" s="20">
        <v>11</v>
      </c>
      <c r="P5" s="20">
        <v>12</v>
      </c>
      <c r="Q5" s="20">
        <v>13</v>
      </c>
      <c r="R5" s="20">
        <v>14</v>
      </c>
      <c r="S5" s="20">
        <v>15</v>
      </c>
      <c r="T5" s="20">
        <v>16</v>
      </c>
      <c r="U5" s="63">
        <v>17</v>
      </c>
      <c r="V5" s="65"/>
      <c r="W5" s="83"/>
      <c r="X5" s="20"/>
      <c r="Y5" s="20">
        <v>18</v>
      </c>
      <c r="Z5" s="20">
        <v>19</v>
      </c>
      <c r="AA5" s="20">
        <v>20</v>
      </c>
      <c r="AB5" s="20">
        <v>21</v>
      </c>
      <c r="AC5" s="20">
        <v>22</v>
      </c>
      <c r="AD5" s="20">
        <v>23</v>
      </c>
      <c r="AE5" s="20">
        <v>24</v>
      </c>
      <c r="AF5" s="20">
        <v>25</v>
      </c>
      <c r="AG5" s="20">
        <v>26</v>
      </c>
      <c r="AH5" s="20">
        <v>27</v>
      </c>
      <c r="AI5" s="20">
        <v>28</v>
      </c>
      <c r="AJ5" s="20">
        <v>29</v>
      </c>
      <c r="AK5" s="20">
        <v>30</v>
      </c>
      <c r="AL5" s="20">
        <v>31</v>
      </c>
      <c r="AM5" s="20">
        <v>32</v>
      </c>
      <c r="AN5" s="20">
        <v>33</v>
      </c>
      <c r="AO5" s="20">
        <v>34</v>
      </c>
      <c r="AP5" s="20">
        <v>35</v>
      </c>
      <c r="AQ5" s="20">
        <v>36</v>
      </c>
      <c r="AR5" s="20">
        <v>37</v>
      </c>
      <c r="AS5" s="20">
        <v>38</v>
      </c>
      <c r="AT5" s="20">
        <v>39</v>
      </c>
      <c r="AU5" s="20">
        <v>40</v>
      </c>
      <c r="AV5" s="20">
        <v>41</v>
      </c>
      <c r="AW5" s="87"/>
      <c r="AX5" s="58"/>
      <c r="AY5" s="87"/>
      <c r="AZ5" s="18"/>
      <c r="BA5" s="18"/>
      <c r="BB5" s="18"/>
      <c r="BC5" s="18"/>
    </row>
    <row r="6" spans="1:55" s="22" customFormat="1" ht="54" customHeight="1" x14ac:dyDescent="0.25">
      <c r="A6" s="59"/>
      <c r="B6" s="59"/>
      <c r="C6" s="81"/>
      <c r="D6" s="62"/>
      <c r="E6" s="25" t="s">
        <v>30</v>
      </c>
      <c r="F6" s="25" t="s">
        <v>31</v>
      </c>
      <c r="G6" s="25" t="s">
        <v>32</v>
      </c>
      <c r="H6" s="25" t="s">
        <v>33</v>
      </c>
      <c r="I6" s="25" t="s">
        <v>34</v>
      </c>
      <c r="J6" s="25" t="s">
        <v>35</v>
      </c>
      <c r="K6" s="25" t="s">
        <v>36</v>
      </c>
      <c r="L6" s="25" t="s">
        <v>37</v>
      </c>
      <c r="M6" s="25" t="s">
        <v>38</v>
      </c>
      <c r="N6" s="33" t="s">
        <v>39</v>
      </c>
      <c r="O6" s="25" t="s">
        <v>40</v>
      </c>
      <c r="P6" s="25" t="s">
        <v>41</v>
      </c>
      <c r="Q6" s="25" t="s">
        <v>42</v>
      </c>
      <c r="R6" s="25" t="s">
        <v>43</v>
      </c>
      <c r="S6" s="25" t="s">
        <v>44</v>
      </c>
      <c r="T6" s="25" t="s">
        <v>45</v>
      </c>
      <c r="U6" s="70" t="s">
        <v>46</v>
      </c>
      <c r="V6" s="71"/>
      <c r="W6" s="84"/>
      <c r="X6" s="25"/>
      <c r="Y6" s="25" t="s">
        <v>50</v>
      </c>
      <c r="Z6" s="25" t="s">
        <v>53</v>
      </c>
      <c r="AA6" s="25" t="s">
        <v>54</v>
      </c>
      <c r="AB6" s="25" t="s">
        <v>55</v>
      </c>
      <c r="AC6" s="25" t="s">
        <v>56</v>
      </c>
      <c r="AD6" s="25" t="s">
        <v>57</v>
      </c>
      <c r="AE6" s="25" t="s">
        <v>58</v>
      </c>
      <c r="AF6" s="25" t="s">
        <v>59</v>
      </c>
      <c r="AG6" s="25" t="s">
        <v>60</v>
      </c>
      <c r="AH6" s="25" t="s">
        <v>61</v>
      </c>
      <c r="AI6" s="25" t="s">
        <v>62</v>
      </c>
      <c r="AJ6" s="25" t="s">
        <v>63</v>
      </c>
      <c r="AK6" s="25" t="s">
        <v>64</v>
      </c>
      <c r="AL6" s="25" t="s">
        <v>65</v>
      </c>
      <c r="AM6" s="25" t="s">
        <v>66</v>
      </c>
      <c r="AN6" s="25" t="s">
        <v>67</v>
      </c>
      <c r="AO6" s="25" t="s">
        <v>68</v>
      </c>
      <c r="AP6" s="25" t="s">
        <v>69</v>
      </c>
      <c r="AQ6" s="25" t="s">
        <v>70</v>
      </c>
      <c r="AR6" s="25" t="s">
        <v>71</v>
      </c>
      <c r="AS6" s="25" t="s">
        <v>72</v>
      </c>
      <c r="AT6" s="25" t="s">
        <v>73</v>
      </c>
      <c r="AU6" s="25" t="s">
        <v>74</v>
      </c>
      <c r="AV6" s="25" t="s">
        <v>75</v>
      </c>
      <c r="AW6" s="88"/>
      <c r="AX6" s="59"/>
      <c r="AY6" s="88"/>
      <c r="AZ6" s="21"/>
      <c r="BA6" s="21"/>
      <c r="BB6" s="21"/>
      <c r="BC6" s="21"/>
    </row>
    <row r="7" spans="1:55" s="1" customFormat="1" ht="38.25" customHeight="1" x14ac:dyDescent="0.25">
      <c r="A7" s="57" t="s">
        <v>18</v>
      </c>
      <c r="B7" s="60">
        <v>11</v>
      </c>
      <c r="C7" s="66" t="s">
        <v>14</v>
      </c>
      <c r="D7" s="20" t="s">
        <v>15</v>
      </c>
      <c r="E7" s="8">
        <v>36</v>
      </c>
      <c r="F7" s="8">
        <v>36</v>
      </c>
      <c r="G7" s="8">
        <v>36</v>
      </c>
      <c r="H7" s="8">
        <v>36</v>
      </c>
      <c r="I7" s="8">
        <v>36</v>
      </c>
      <c r="J7" s="8">
        <v>36</v>
      </c>
      <c r="K7" s="8">
        <v>36</v>
      </c>
      <c r="L7" s="8">
        <v>36</v>
      </c>
      <c r="M7" s="8">
        <v>36</v>
      </c>
      <c r="N7" s="8">
        <v>36</v>
      </c>
      <c r="O7" s="8">
        <v>36</v>
      </c>
      <c r="P7" s="8">
        <v>36</v>
      </c>
      <c r="Q7" s="8">
        <v>36</v>
      </c>
      <c r="R7" s="8">
        <v>36</v>
      </c>
      <c r="S7" s="8">
        <v>36</v>
      </c>
      <c r="T7" s="8">
        <v>36</v>
      </c>
      <c r="U7" s="8">
        <v>36</v>
      </c>
      <c r="V7" s="8"/>
      <c r="W7" s="13">
        <f>SUM(E7:V7)</f>
        <v>612</v>
      </c>
      <c r="X7" s="67" t="s">
        <v>24</v>
      </c>
      <c r="Y7" s="8">
        <v>36</v>
      </c>
      <c r="Z7" s="8">
        <v>36</v>
      </c>
      <c r="AA7" s="8">
        <v>36</v>
      </c>
      <c r="AB7" s="8">
        <v>36</v>
      </c>
      <c r="AC7" s="8">
        <v>36</v>
      </c>
      <c r="AD7" s="8">
        <v>36</v>
      </c>
      <c r="AE7" s="8">
        <v>36</v>
      </c>
      <c r="AF7" s="8">
        <v>36</v>
      </c>
      <c r="AG7" s="8">
        <v>36</v>
      </c>
      <c r="AH7" s="8">
        <v>36</v>
      </c>
      <c r="AI7" s="8">
        <v>36</v>
      </c>
      <c r="AJ7" s="8">
        <v>36</v>
      </c>
      <c r="AK7" s="8">
        <v>36</v>
      </c>
      <c r="AL7" s="8">
        <v>36</v>
      </c>
      <c r="AM7" s="8">
        <v>36</v>
      </c>
      <c r="AN7" s="8">
        <v>36</v>
      </c>
      <c r="AO7" s="8">
        <v>36</v>
      </c>
      <c r="AP7" s="8">
        <v>36</v>
      </c>
      <c r="AQ7" s="8">
        <v>36</v>
      </c>
      <c r="AR7" s="8">
        <v>36</v>
      </c>
      <c r="AS7" s="8">
        <v>36</v>
      </c>
      <c r="AT7" s="8">
        <v>36</v>
      </c>
      <c r="AU7" s="8">
        <v>36</v>
      </c>
      <c r="AV7" s="9">
        <v>36</v>
      </c>
      <c r="AW7" s="13">
        <f>SUM(Y7:AV7)</f>
        <v>864</v>
      </c>
      <c r="AX7" s="13">
        <f>W7+AW7</f>
        <v>1476</v>
      </c>
      <c r="AY7" s="85">
        <f>AX7</f>
        <v>1476</v>
      </c>
      <c r="AZ7" s="4"/>
      <c r="BA7" s="4"/>
      <c r="BB7" s="4"/>
      <c r="BC7" s="4"/>
    </row>
    <row r="8" spans="1:55" s="1" customFormat="1" ht="15.75" x14ac:dyDescent="0.25">
      <c r="A8" s="58"/>
      <c r="B8" s="62"/>
      <c r="C8" s="62"/>
      <c r="D8" s="20" t="s">
        <v>16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3"/>
      <c r="X8" s="68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13">
        <f t="shared" ref="AW8:AW14" si="0">SUM(Y8:AV8)</f>
        <v>0</v>
      </c>
      <c r="AX8" s="13">
        <f t="shared" ref="AX8:AX14" si="1">W8+AW8</f>
        <v>0</v>
      </c>
      <c r="AY8" s="85"/>
      <c r="AZ8" s="4"/>
      <c r="BA8" s="4"/>
      <c r="BB8" s="4"/>
      <c r="BC8" s="4"/>
    </row>
    <row r="9" spans="1:55" s="1" customFormat="1" ht="34.5" customHeight="1" x14ac:dyDescent="0.25">
      <c r="A9" s="58"/>
      <c r="B9" s="60">
        <v>13</v>
      </c>
      <c r="C9" s="66" t="s">
        <v>21</v>
      </c>
      <c r="D9" s="20" t="s">
        <v>15</v>
      </c>
      <c r="E9" s="8">
        <v>36</v>
      </c>
      <c r="F9" s="8">
        <v>36</v>
      </c>
      <c r="G9" s="8">
        <v>36</v>
      </c>
      <c r="H9" s="8">
        <v>36</v>
      </c>
      <c r="I9" s="8">
        <v>36</v>
      </c>
      <c r="J9" s="8">
        <v>36</v>
      </c>
      <c r="K9" s="8">
        <v>36</v>
      </c>
      <c r="L9" s="8">
        <v>36</v>
      </c>
      <c r="M9" s="8">
        <v>36</v>
      </c>
      <c r="N9" s="8">
        <v>36</v>
      </c>
      <c r="O9" s="8">
        <v>36</v>
      </c>
      <c r="P9" s="8">
        <v>36</v>
      </c>
      <c r="Q9" s="8">
        <v>36</v>
      </c>
      <c r="R9" s="8">
        <v>36</v>
      </c>
      <c r="S9" s="8">
        <v>36</v>
      </c>
      <c r="T9" s="8">
        <v>36</v>
      </c>
      <c r="U9" s="8">
        <v>36</v>
      </c>
      <c r="V9" s="8"/>
      <c r="W9" s="13">
        <f t="shared" ref="W9:W32" si="2">SUM(E9:V9)</f>
        <v>612</v>
      </c>
      <c r="X9" s="68"/>
      <c r="Y9" s="8">
        <v>36</v>
      </c>
      <c r="Z9" s="8">
        <v>36</v>
      </c>
      <c r="AA9" s="8">
        <v>36</v>
      </c>
      <c r="AB9" s="8">
        <v>36</v>
      </c>
      <c r="AC9" s="8">
        <v>36</v>
      </c>
      <c r="AD9" s="8">
        <v>36</v>
      </c>
      <c r="AE9" s="8">
        <v>36</v>
      </c>
      <c r="AF9" s="8">
        <v>36</v>
      </c>
      <c r="AG9" s="8">
        <v>36</v>
      </c>
      <c r="AH9" s="8">
        <v>36</v>
      </c>
      <c r="AI9" s="8">
        <v>36</v>
      </c>
      <c r="AJ9" s="8">
        <v>36</v>
      </c>
      <c r="AK9" s="8">
        <v>36</v>
      </c>
      <c r="AL9" s="8">
        <v>36</v>
      </c>
      <c r="AM9" s="8">
        <v>36</v>
      </c>
      <c r="AN9" s="8">
        <v>36</v>
      </c>
      <c r="AO9" s="8">
        <v>36</v>
      </c>
      <c r="AP9" s="8">
        <v>36</v>
      </c>
      <c r="AQ9" s="8">
        <v>36</v>
      </c>
      <c r="AR9" s="8">
        <v>36</v>
      </c>
      <c r="AS9" s="8">
        <v>36</v>
      </c>
      <c r="AT9" s="8">
        <v>36</v>
      </c>
      <c r="AU9" s="8">
        <v>36</v>
      </c>
      <c r="AV9" s="9">
        <v>36</v>
      </c>
      <c r="AW9" s="13">
        <f t="shared" si="0"/>
        <v>864</v>
      </c>
      <c r="AX9" s="13">
        <f t="shared" si="1"/>
        <v>1476</v>
      </c>
      <c r="AY9" s="85">
        <f t="shared" ref="AY9" si="3">AX9</f>
        <v>1476</v>
      </c>
      <c r="AZ9" s="4"/>
      <c r="BA9" s="4"/>
      <c r="BB9" s="4"/>
      <c r="BC9" s="4"/>
    </row>
    <row r="10" spans="1:55" s="1" customFormat="1" ht="15.75" x14ac:dyDescent="0.25">
      <c r="A10" s="58"/>
      <c r="B10" s="62"/>
      <c r="C10" s="62"/>
      <c r="D10" s="20" t="s">
        <v>16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3">
        <f t="shared" si="2"/>
        <v>0</v>
      </c>
      <c r="X10" s="68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13">
        <f t="shared" si="0"/>
        <v>0</v>
      </c>
      <c r="AX10" s="13">
        <f t="shared" si="1"/>
        <v>0</v>
      </c>
      <c r="AY10" s="85"/>
      <c r="AZ10" s="4"/>
      <c r="BA10" s="4"/>
      <c r="BB10" s="4"/>
      <c r="BC10" s="4"/>
    </row>
    <row r="11" spans="1:55" s="1" customFormat="1" ht="39" customHeight="1" x14ac:dyDescent="0.25">
      <c r="A11" s="58"/>
      <c r="B11" s="60">
        <v>15</v>
      </c>
      <c r="C11" s="66" t="s">
        <v>23</v>
      </c>
      <c r="D11" s="20" t="s">
        <v>15</v>
      </c>
      <c r="E11" s="8">
        <v>36</v>
      </c>
      <c r="F11" s="8">
        <v>36</v>
      </c>
      <c r="G11" s="8">
        <v>36</v>
      </c>
      <c r="H11" s="8">
        <v>36</v>
      </c>
      <c r="I11" s="8">
        <v>36</v>
      </c>
      <c r="J11" s="8">
        <v>36</v>
      </c>
      <c r="K11" s="8">
        <v>36</v>
      </c>
      <c r="L11" s="8">
        <v>36</v>
      </c>
      <c r="M11" s="8">
        <v>36</v>
      </c>
      <c r="N11" s="8">
        <v>36</v>
      </c>
      <c r="O11" s="8">
        <v>36</v>
      </c>
      <c r="P11" s="8">
        <v>36</v>
      </c>
      <c r="Q11" s="8">
        <v>36</v>
      </c>
      <c r="R11" s="8">
        <v>36</v>
      </c>
      <c r="S11" s="8">
        <v>36</v>
      </c>
      <c r="T11" s="8">
        <v>36</v>
      </c>
      <c r="U11" s="8">
        <v>36</v>
      </c>
      <c r="V11" s="8"/>
      <c r="W11" s="13">
        <f t="shared" si="2"/>
        <v>612</v>
      </c>
      <c r="X11" s="68"/>
      <c r="Y11" s="8">
        <v>36</v>
      </c>
      <c r="Z11" s="8">
        <v>36</v>
      </c>
      <c r="AA11" s="8">
        <v>36</v>
      </c>
      <c r="AB11" s="8">
        <v>36</v>
      </c>
      <c r="AC11" s="8">
        <v>36</v>
      </c>
      <c r="AD11" s="8">
        <v>36</v>
      </c>
      <c r="AE11" s="8">
        <v>36</v>
      </c>
      <c r="AF11" s="8">
        <v>36</v>
      </c>
      <c r="AG11" s="8">
        <v>36</v>
      </c>
      <c r="AH11" s="8">
        <v>36</v>
      </c>
      <c r="AI11" s="8">
        <v>36</v>
      </c>
      <c r="AJ11" s="8">
        <v>36</v>
      </c>
      <c r="AK11" s="8">
        <v>36</v>
      </c>
      <c r="AL11" s="8">
        <v>36</v>
      </c>
      <c r="AM11" s="8">
        <v>36</v>
      </c>
      <c r="AN11" s="8">
        <v>36</v>
      </c>
      <c r="AO11" s="8">
        <v>36</v>
      </c>
      <c r="AP11" s="8">
        <v>36</v>
      </c>
      <c r="AQ11" s="8">
        <v>36</v>
      </c>
      <c r="AR11" s="8">
        <v>36</v>
      </c>
      <c r="AS11" s="8">
        <v>36</v>
      </c>
      <c r="AT11" s="8">
        <v>36</v>
      </c>
      <c r="AU11" s="8">
        <v>36</v>
      </c>
      <c r="AV11" s="9">
        <v>36</v>
      </c>
      <c r="AW11" s="13">
        <f t="shared" si="0"/>
        <v>864</v>
      </c>
      <c r="AX11" s="13">
        <f t="shared" si="1"/>
        <v>1476</v>
      </c>
      <c r="AY11" s="85">
        <f t="shared" ref="AY11" si="4">AX11</f>
        <v>1476</v>
      </c>
      <c r="AZ11" s="4"/>
      <c r="BA11" s="4"/>
      <c r="BB11" s="4"/>
      <c r="BC11" s="4"/>
    </row>
    <row r="12" spans="1:55" s="1" customFormat="1" ht="15.75" x14ac:dyDescent="0.25">
      <c r="A12" s="58"/>
      <c r="B12" s="62"/>
      <c r="C12" s="62"/>
      <c r="D12" s="20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3">
        <f t="shared" si="2"/>
        <v>0</v>
      </c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13">
        <f t="shared" si="0"/>
        <v>0</v>
      </c>
      <c r="AX12" s="13">
        <f t="shared" si="1"/>
        <v>0</v>
      </c>
      <c r="AY12" s="85"/>
      <c r="AZ12" s="4"/>
      <c r="BA12" s="4"/>
      <c r="BB12" s="4"/>
      <c r="BC12" s="4"/>
    </row>
    <row r="13" spans="1:55" s="1" customFormat="1" ht="39" customHeight="1" x14ac:dyDescent="0.25">
      <c r="A13" s="58"/>
      <c r="B13" s="60">
        <v>16</v>
      </c>
      <c r="C13" s="66" t="s">
        <v>22</v>
      </c>
      <c r="D13" s="20" t="s">
        <v>15</v>
      </c>
      <c r="E13" s="8">
        <v>36</v>
      </c>
      <c r="F13" s="8">
        <v>36</v>
      </c>
      <c r="G13" s="8">
        <v>36</v>
      </c>
      <c r="H13" s="8">
        <v>36</v>
      </c>
      <c r="I13" s="8">
        <v>36</v>
      </c>
      <c r="J13" s="8">
        <v>36</v>
      </c>
      <c r="K13" s="8">
        <v>36</v>
      </c>
      <c r="L13" s="8">
        <v>36</v>
      </c>
      <c r="M13" s="8">
        <v>36</v>
      </c>
      <c r="N13" s="8">
        <v>36</v>
      </c>
      <c r="O13" s="8">
        <v>36</v>
      </c>
      <c r="P13" s="8">
        <v>36</v>
      </c>
      <c r="Q13" s="8">
        <v>36</v>
      </c>
      <c r="R13" s="8">
        <v>36</v>
      </c>
      <c r="S13" s="8">
        <v>36</v>
      </c>
      <c r="T13" s="8">
        <v>36</v>
      </c>
      <c r="U13" s="8">
        <v>36</v>
      </c>
      <c r="V13" s="8"/>
      <c r="W13" s="13">
        <f t="shared" si="2"/>
        <v>612</v>
      </c>
      <c r="X13" s="68"/>
      <c r="Y13" s="8">
        <v>36</v>
      </c>
      <c r="Z13" s="8">
        <v>36</v>
      </c>
      <c r="AA13" s="8">
        <v>36</v>
      </c>
      <c r="AB13" s="8">
        <v>36</v>
      </c>
      <c r="AC13" s="8">
        <v>36</v>
      </c>
      <c r="AD13" s="8">
        <v>36</v>
      </c>
      <c r="AE13" s="8">
        <v>36</v>
      </c>
      <c r="AF13" s="8">
        <v>36</v>
      </c>
      <c r="AG13" s="8">
        <v>36</v>
      </c>
      <c r="AH13" s="8">
        <v>36</v>
      </c>
      <c r="AI13" s="8">
        <v>36</v>
      </c>
      <c r="AJ13" s="8">
        <v>36</v>
      </c>
      <c r="AK13" s="8">
        <v>36</v>
      </c>
      <c r="AL13" s="8">
        <v>36</v>
      </c>
      <c r="AM13" s="8">
        <v>36</v>
      </c>
      <c r="AN13" s="8">
        <v>36</v>
      </c>
      <c r="AO13" s="8">
        <v>36</v>
      </c>
      <c r="AP13" s="8">
        <v>36</v>
      </c>
      <c r="AQ13" s="8">
        <v>36</v>
      </c>
      <c r="AR13" s="8">
        <v>36</v>
      </c>
      <c r="AS13" s="8">
        <v>36</v>
      </c>
      <c r="AT13" s="8">
        <v>36</v>
      </c>
      <c r="AU13" s="8">
        <v>36</v>
      </c>
      <c r="AV13" s="9">
        <v>36</v>
      </c>
      <c r="AW13" s="13">
        <f t="shared" si="0"/>
        <v>864</v>
      </c>
      <c r="AX13" s="13">
        <f t="shared" si="1"/>
        <v>1476</v>
      </c>
      <c r="AY13" s="85">
        <f t="shared" ref="AY13" si="5">AX13</f>
        <v>1476</v>
      </c>
      <c r="AZ13" s="4"/>
      <c r="BA13" s="4"/>
      <c r="BB13" s="4"/>
      <c r="BC13" s="4"/>
    </row>
    <row r="14" spans="1:55" s="1" customFormat="1" ht="15.75" x14ac:dyDescent="0.25">
      <c r="A14" s="59"/>
      <c r="B14" s="62"/>
      <c r="C14" s="62"/>
      <c r="D14" s="20" t="s">
        <v>16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4">
        <f t="shared" si="2"/>
        <v>0</v>
      </c>
      <c r="X14" s="68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13">
        <f t="shared" si="0"/>
        <v>0</v>
      </c>
      <c r="AX14" s="13">
        <f t="shared" si="1"/>
        <v>0</v>
      </c>
      <c r="AY14" s="85"/>
      <c r="AZ14" s="4"/>
      <c r="BA14" s="4"/>
      <c r="BB14" s="4"/>
      <c r="BC14" s="4"/>
    </row>
    <row r="15" spans="1:55" s="1" customFormat="1" ht="21" customHeight="1" x14ac:dyDescent="0.25">
      <c r="A15" s="57" t="s">
        <v>19</v>
      </c>
      <c r="B15" s="60">
        <v>21</v>
      </c>
      <c r="C15" s="66" t="s">
        <v>14</v>
      </c>
      <c r="D15" s="20" t="s">
        <v>15</v>
      </c>
      <c r="E15" s="8">
        <v>36</v>
      </c>
      <c r="F15" s="8">
        <v>36</v>
      </c>
      <c r="G15" s="8">
        <v>36</v>
      </c>
      <c r="H15" s="8">
        <v>36</v>
      </c>
      <c r="I15" s="8">
        <v>36</v>
      </c>
      <c r="J15" s="8">
        <v>36</v>
      </c>
      <c r="K15" s="8">
        <v>36</v>
      </c>
      <c r="L15" s="8">
        <v>36</v>
      </c>
      <c r="M15" s="8">
        <v>36</v>
      </c>
      <c r="N15" s="32">
        <v>18</v>
      </c>
      <c r="O15" s="32">
        <v>18</v>
      </c>
      <c r="P15" s="32">
        <v>18</v>
      </c>
      <c r="Q15" s="32">
        <v>18</v>
      </c>
      <c r="R15" s="32">
        <v>18</v>
      </c>
      <c r="S15" s="32">
        <v>18</v>
      </c>
      <c r="T15" s="32">
        <v>12</v>
      </c>
      <c r="U15" s="39">
        <v>6</v>
      </c>
      <c r="V15" s="35">
        <v>6</v>
      </c>
      <c r="W15" s="14">
        <f>SUM(E15:V15)</f>
        <v>456</v>
      </c>
      <c r="X15" s="68"/>
      <c r="Y15" s="32">
        <v>12</v>
      </c>
      <c r="Z15" s="32">
        <v>12</v>
      </c>
      <c r="AA15" s="32">
        <v>12</v>
      </c>
      <c r="AB15" s="32">
        <v>12</v>
      </c>
      <c r="AC15" s="32">
        <v>12</v>
      </c>
      <c r="AD15" s="32">
        <v>12</v>
      </c>
      <c r="AE15" s="32">
        <v>12</v>
      </c>
      <c r="AF15" s="32">
        <v>12</v>
      </c>
      <c r="AG15" s="32">
        <v>12</v>
      </c>
      <c r="AH15" s="32">
        <v>12</v>
      </c>
      <c r="AI15" s="36">
        <v>12</v>
      </c>
      <c r="AJ15" s="30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5"/>
      <c r="AV15" s="5"/>
      <c r="AW15" s="13">
        <f>SUM(Y15:AV15)</f>
        <v>132</v>
      </c>
      <c r="AX15" s="13">
        <f t="shared" ref="AX15:AX32" si="6">W15+AW15</f>
        <v>588</v>
      </c>
      <c r="AY15" s="85">
        <f>AX15+AX16+AX17+AT17</f>
        <v>1476</v>
      </c>
      <c r="AZ15" s="4"/>
      <c r="BA15" s="4"/>
      <c r="BB15" s="4"/>
      <c r="BC15" s="4"/>
    </row>
    <row r="16" spans="1:55" s="1" customFormat="1" ht="15.75" x14ac:dyDescent="0.25">
      <c r="A16" s="58"/>
      <c r="B16" s="61"/>
      <c r="C16" s="61"/>
      <c r="D16" s="20" t="s">
        <v>16</v>
      </c>
      <c r="E16" s="2"/>
      <c r="F16" s="2"/>
      <c r="G16" s="2"/>
      <c r="H16" s="30"/>
      <c r="I16" s="30"/>
      <c r="J16" s="30"/>
      <c r="K16" s="30"/>
      <c r="L16" s="30"/>
      <c r="M16" s="30"/>
      <c r="N16" s="11">
        <v>18</v>
      </c>
      <c r="O16" s="11">
        <v>18</v>
      </c>
      <c r="P16" s="11">
        <v>18</v>
      </c>
      <c r="Q16" s="11">
        <v>18</v>
      </c>
      <c r="R16" s="11">
        <v>18</v>
      </c>
      <c r="S16" s="11">
        <v>18</v>
      </c>
      <c r="T16" s="11">
        <v>24</v>
      </c>
      <c r="U16" s="11">
        <v>24</v>
      </c>
      <c r="V16" s="2"/>
      <c r="W16" s="14">
        <f t="shared" ref="W16:W26" si="7">SUM(E16:V16)</f>
        <v>156</v>
      </c>
      <c r="X16" s="68"/>
      <c r="Y16" s="11">
        <v>24</v>
      </c>
      <c r="Z16" s="11">
        <v>24</v>
      </c>
      <c r="AA16" s="11">
        <v>24</v>
      </c>
      <c r="AB16" s="11">
        <v>24</v>
      </c>
      <c r="AC16" s="11">
        <v>24</v>
      </c>
      <c r="AD16" s="11">
        <v>24</v>
      </c>
      <c r="AE16" s="11">
        <v>24</v>
      </c>
      <c r="AF16" s="11">
        <v>24</v>
      </c>
      <c r="AG16" s="11">
        <v>24</v>
      </c>
      <c r="AH16" s="11">
        <v>24</v>
      </c>
      <c r="AI16" s="11">
        <v>24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13">
        <f>SUM(Y16:AV16)</f>
        <v>264</v>
      </c>
      <c r="AX16" s="13">
        <f t="shared" si="6"/>
        <v>420</v>
      </c>
      <c r="AY16" s="85"/>
      <c r="AZ16" s="4"/>
      <c r="BA16" s="4"/>
      <c r="BB16" s="4"/>
      <c r="BC16" s="4"/>
    </row>
    <row r="17" spans="1:55" s="1" customFormat="1" ht="15.75" x14ac:dyDescent="0.25">
      <c r="A17" s="58"/>
      <c r="B17" s="62"/>
      <c r="C17" s="62"/>
      <c r="D17" s="20" t="s">
        <v>17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5">
        <f t="shared" si="7"/>
        <v>0</v>
      </c>
      <c r="X17" s="6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2">
        <v>36</v>
      </c>
      <c r="AK17" s="12">
        <v>36</v>
      </c>
      <c r="AL17" s="12">
        <v>36</v>
      </c>
      <c r="AM17" s="12">
        <v>36</v>
      </c>
      <c r="AN17" s="12">
        <v>36</v>
      </c>
      <c r="AO17" s="12">
        <v>36</v>
      </c>
      <c r="AP17" s="12">
        <v>36</v>
      </c>
      <c r="AQ17" s="12">
        <v>36</v>
      </c>
      <c r="AR17" s="12">
        <v>36</v>
      </c>
      <c r="AS17" s="12">
        <v>36</v>
      </c>
      <c r="AT17" s="31">
        <v>36</v>
      </c>
      <c r="AU17" s="12">
        <v>36</v>
      </c>
      <c r="AV17" s="12">
        <v>36</v>
      </c>
      <c r="AW17" s="13">
        <f>SUM(Y17:AU17)</f>
        <v>432</v>
      </c>
      <c r="AX17" s="13">
        <f t="shared" si="6"/>
        <v>432</v>
      </c>
      <c r="AY17" s="85"/>
      <c r="AZ17" s="4"/>
      <c r="BA17" s="4"/>
      <c r="BB17" s="4"/>
      <c r="BC17" s="4"/>
    </row>
    <row r="18" spans="1:55" s="1" customFormat="1" ht="15.75" x14ac:dyDescent="0.25">
      <c r="A18" s="58"/>
      <c r="B18" s="60">
        <v>23</v>
      </c>
      <c r="C18" s="66" t="s">
        <v>21</v>
      </c>
      <c r="D18" s="20" t="s">
        <v>15</v>
      </c>
      <c r="E18" s="32">
        <v>12</v>
      </c>
      <c r="F18" s="32">
        <v>12</v>
      </c>
      <c r="G18" s="32">
        <v>12</v>
      </c>
      <c r="H18" s="32">
        <v>12</v>
      </c>
      <c r="I18" s="32">
        <v>12</v>
      </c>
      <c r="J18" s="32">
        <v>12</v>
      </c>
      <c r="K18" s="35">
        <v>36</v>
      </c>
      <c r="L18" s="8">
        <v>36</v>
      </c>
      <c r="M18" s="8">
        <v>36</v>
      </c>
      <c r="N18" s="8">
        <v>36</v>
      </c>
      <c r="O18" s="8">
        <v>36</v>
      </c>
      <c r="P18" s="8">
        <v>36</v>
      </c>
      <c r="Q18" s="8">
        <v>36</v>
      </c>
      <c r="R18" s="8">
        <v>36</v>
      </c>
      <c r="S18" s="8">
        <v>36</v>
      </c>
      <c r="T18" s="8">
        <v>36</v>
      </c>
      <c r="U18" s="10">
        <v>36</v>
      </c>
      <c r="V18" s="40"/>
      <c r="W18" s="15">
        <f t="shared" si="7"/>
        <v>468</v>
      </c>
      <c r="X18" s="68"/>
      <c r="Y18" s="32">
        <v>18</v>
      </c>
      <c r="Z18" s="32">
        <v>18</v>
      </c>
      <c r="AA18" s="32">
        <v>18</v>
      </c>
      <c r="AB18" s="32">
        <v>18</v>
      </c>
      <c r="AC18" s="32">
        <v>18</v>
      </c>
      <c r="AD18" s="36">
        <v>18</v>
      </c>
      <c r="AE18" s="32">
        <v>18</v>
      </c>
      <c r="AF18" s="32">
        <v>18</v>
      </c>
      <c r="AG18" s="32">
        <v>18</v>
      </c>
      <c r="AH18" s="36">
        <v>18</v>
      </c>
      <c r="AI18" s="30"/>
      <c r="AJ18" s="30"/>
      <c r="AK18" s="30"/>
      <c r="AL18" s="2"/>
      <c r="AM18" s="2"/>
      <c r="AN18" s="2"/>
      <c r="AO18" s="2"/>
      <c r="AP18" s="2"/>
      <c r="AQ18" s="2"/>
      <c r="AR18" s="2"/>
      <c r="AS18" s="2"/>
      <c r="AT18" s="2"/>
      <c r="AU18" s="30"/>
      <c r="AV18" s="5"/>
      <c r="AW18" s="13">
        <f>SUM(Y18:AV18)</f>
        <v>180</v>
      </c>
      <c r="AX18" s="13">
        <f t="shared" si="6"/>
        <v>648</v>
      </c>
      <c r="AY18" s="85">
        <f>AX18+AX19+AX20+AT20</f>
        <v>1476</v>
      </c>
      <c r="AZ18" s="4"/>
      <c r="BA18" s="4"/>
      <c r="BB18" s="4"/>
      <c r="BC18" s="4"/>
    </row>
    <row r="19" spans="1:55" s="1" customFormat="1" ht="15.75" x14ac:dyDescent="0.25">
      <c r="A19" s="58"/>
      <c r="B19" s="61"/>
      <c r="C19" s="61"/>
      <c r="D19" s="20" t="s">
        <v>16</v>
      </c>
      <c r="E19" s="11">
        <v>24</v>
      </c>
      <c r="F19" s="11">
        <v>24</v>
      </c>
      <c r="G19" s="11">
        <v>24</v>
      </c>
      <c r="H19" s="11">
        <v>24</v>
      </c>
      <c r="I19" s="11">
        <v>24</v>
      </c>
      <c r="J19" s="11">
        <v>24</v>
      </c>
      <c r="K19" s="30"/>
      <c r="L19" s="30"/>
      <c r="M19" s="30"/>
      <c r="N19" s="30"/>
      <c r="O19" s="5"/>
      <c r="P19" s="5"/>
      <c r="Q19" s="5"/>
      <c r="R19" s="5"/>
      <c r="S19" s="5"/>
      <c r="T19" s="5"/>
      <c r="U19" s="30"/>
      <c r="V19" s="2"/>
      <c r="W19" s="14">
        <f t="shared" si="7"/>
        <v>144</v>
      </c>
      <c r="X19" s="68"/>
      <c r="Y19" s="11">
        <v>18</v>
      </c>
      <c r="Z19" s="11">
        <v>18</v>
      </c>
      <c r="AA19" s="11">
        <v>18</v>
      </c>
      <c r="AB19" s="11">
        <v>18</v>
      </c>
      <c r="AC19" s="11">
        <v>18</v>
      </c>
      <c r="AD19" s="11">
        <v>18</v>
      </c>
      <c r="AE19" s="11">
        <v>18</v>
      </c>
      <c r="AF19" s="11">
        <v>18</v>
      </c>
      <c r="AG19" s="11">
        <v>18</v>
      </c>
      <c r="AH19" s="11">
        <v>18</v>
      </c>
      <c r="AI19" s="11">
        <v>36</v>
      </c>
      <c r="AJ19" s="11">
        <v>36</v>
      </c>
      <c r="AK19" s="30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13">
        <f>SUM(Y19:AV19)</f>
        <v>252</v>
      </c>
      <c r="AX19" s="13">
        <f t="shared" si="6"/>
        <v>396</v>
      </c>
      <c r="AY19" s="85"/>
      <c r="AZ19" s="4"/>
      <c r="BA19" s="4"/>
      <c r="BB19" s="4"/>
      <c r="BC19" s="4"/>
    </row>
    <row r="20" spans="1:55" s="1" customFormat="1" ht="15.75" x14ac:dyDescent="0.25">
      <c r="A20" s="58"/>
      <c r="B20" s="62"/>
      <c r="C20" s="62"/>
      <c r="D20" s="20" t="s">
        <v>17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4">
        <f t="shared" si="7"/>
        <v>0</v>
      </c>
      <c r="X20" s="6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30"/>
      <c r="AK20" s="12">
        <v>36</v>
      </c>
      <c r="AL20" s="12">
        <v>36</v>
      </c>
      <c r="AM20" s="12">
        <v>36</v>
      </c>
      <c r="AN20" s="12">
        <v>36</v>
      </c>
      <c r="AO20" s="12">
        <v>36</v>
      </c>
      <c r="AP20" s="12">
        <v>36</v>
      </c>
      <c r="AQ20" s="12">
        <v>36</v>
      </c>
      <c r="AR20" s="12">
        <v>36</v>
      </c>
      <c r="AS20" s="12">
        <v>36</v>
      </c>
      <c r="AT20" s="31">
        <v>36</v>
      </c>
      <c r="AU20" s="12">
        <v>36</v>
      </c>
      <c r="AV20" s="12">
        <v>36</v>
      </c>
      <c r="AW20" s="13">
        <f>AJ20+AK20+AL20+AM20+AN20+AO20+AP20+AQ20+AR20+AS20+AU20+AV20</f>
        <v>396</v>
      </c>
      <c r="AX20" s="13">
        <f t="shared" si="6"/>
        <v>396</v>
      </c>
      <c r="AY20" s="85"/>
      <c r="AZ20" s="4"/>
      <c r="BA20" s="4"/>
      <c r="BB20" s="4"/>
      <c r="BC20" s="4"/>
    </row>
    <row r="21" spans="1:55" s="1" customFormat="1" ht="15.75" x14ac:dyDescent="0.25">
      <c r="A21" s="58"/>
      <c r="B21" s="60">
        <v>25</v>
      </c>
      <c r="C21" s="66" t="s">
        <v>23</v>
      </c>
      <c r="D21" s="29" t="s">
        <v>15</v>
      </c>
      <c r="E21" s="8">
        <v>36</v>
      </c>
      <c r="F21" s="8">
        <v>36</v>
      </c>
      <c r="G21" s="8">
        <v>36</v>
      </c>
      <c r="H21" s="8">
        <v>36</v>
      </c>
      <c r="I21" s="8">
        <v>36</v>
      </c>
      <c r="J21" s="8">
        <v>36</v>
      </c>
      <c r="K21" s="8">
        <v>36</v>
      </c>
      <c r="L21" s="8">
        <v>36</v>
      </c>
      <c r="M21" s="8">
        <v>36</v>
      </c>
      <c r="N21" s="8">
        <v>36</v>
      </c>
      <c r="O21" s="32">
        <v>24</v>
      </c>
      <c r="P21" s="32">
        <v>24</v>
      </c>
      <c r="Q21" s="32">
        <v>24</v>
      </c>
      <c r="R21" s="32">
        <v>24</v>
      </c>
      <c r="S21" s="32">
        <v>24</v>
      </c>
      <c r="T21" s="32">
        <v>24</v>
      </c>
      <c r="U21" s="32">
        <v>30</v>
      </c>
      <c r="V21" s="36">
        <v>6</v>
      </c>
      <c r="W21" s="14">
        <f t="shared" ref="W21:W23" si="8">SUM(E21:V21)</f>
        <v>540</v>
      </c>
      <c r="X21" s="68"/>
      <c r="Y21" s="32">
        <v>24</v>
      </c>
      <c r="Z21" s="32">
        <v>24</v>
      </c>
      <c r="AA21" s="32">
        <v>24</v>
      </c>
      <c r="AB21" s="32">
        <v>24</v>
      </c>
      <c r="AC21" s="32">
        <v>24</v>
      </c>
      <c r="AD21" s="36">
        <v>24</v>
      </c>
      <c r="AE21" s="32">
        <v>18</v>
      </c>
      <c r="AF21" s="32">
        <v>18</v>
      </c>
      <c r="AG21" s="32">
        <v>18</v>
      </c>
      <c r="AH21" s="32">
        <v>18</v>
      </c>
      <c r="AI21" s="32">
        <v>36</v>
      </c>
      <c r="AJ21" s="32">
        <v>36</v>
      </c>
      <c r="AK21" s="36">
        <v>36</v>
      </c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13">
        <f>SUM(Y21:AV21)</f>
        <v>324</v>
      </c>
      <c r="AX21" s="13">
        <f t="shared" si="6"/>
        <v>864</v>
      </c>
      <c r="AY21" s="85">
        <f>AX21+AX22+AX23+AU23</f>
        <v>1476</v>
      </c>
      <c r="AZ21" s="4"/>
      <c r="BA21" s="4"/>
      <c r="BB21" s="4"/>
      <c r="BC21" s="4"/>
    </row>
    <row r="22" spans="1:55" s="1" customFormat="1" ht="15.75" x14ac:dyDescent="0.25">
      <c r="A22" s="58"/>
      <c r="B22" s="61"/>
      <c r="C22" s="61"/>
      <c r="D22" s="29" t="s">
        <v>16</v>
      </c>
      <c r="E22" s="2"/>
      <c r="F22" s="2"/>
      <c r="G22" s="2"/>
      <c r="H22" s="2"/>
      <c r="I22" s="2"/>
      <c r="J22" s="2"/>
      <c r="K22" s="30"/>
      <c r="L22" s="30"/>
      <c r="M22" s="30"/>
      <c r="N22" s="30"/>
      <c r="O22" s="11">
        <v>12</v>
      </c>
      <c r="P22" s="11">
        <v>12</v>
      </c>
      <c r="Q22" s="11">
        <v>12</v>
      </c>
      <c r="R22" s="11">
        <v>12</v>
      </c>
      <c r="S22" s="11">
        <v>12</v>
      </c>
      <c r="T22" s="11">
        <v>12</v>
      </c>
      <c r="U22" s="30"/>
      <c r="V22" s="2"/>
      <c r="W22" s="14">
        <f t="shared" si="8"/>
        <v>72</v>
      </c>
      <c r="X22" s="68"/>
      <c r="Y22" s="11">
        <v>12</v>
      </c>
      <c r="Z22" s="11">
        <v>12</v>
      </c>
      <c r="AA22" s="11">
        <v>12</v>
      </c>
      <c r="AB22" s="11">
        <v>12</v>
      </c>
      <c r="AC22" s="11">
        <v>12</v>
      </c>
      <c r="AD22" s="11">
        <v>12</v>
      </c>
      <c r="AE22" s="11">
        <v>18</v>
      </c>
      <c r="AF22" s="11">
        <v>18</v>
      </c>
      <c r="AG22" s="11">
        <v>18</v>
      </c>
      <c r="AH22" s="11">
        <v>18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13">
        <f>SUM(Y22:AV22)</f>
        <v>144</v>
      </c>
      <c r="AX22" s="13">
        <f t="shared" si="6"/>
        <v>216</v>
      </c>
      <c r="AY22" s="85"/>
      <c r="AZ22" s="4"/>
      <c r="BA22" s="4"/>
      <c r="BB22" s="4"/>
      <c r="BC22" s="4"/>
    </row>
    <row r="23" spans="1:55" s="1" customFormat="1" ht="15.75" x14ac:dyDescent="0.25">
      <c r="A23" s="58"/>
      <c r="B23" s="62"/>
      <c r="C23" s="62"/>
      <c r="D23" s="29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4">
        <f t="shared" si="8"/>
        <v>0</v>
      </c>
      <c r="X23" s="68"/>
      <c r="Y23" s="2"/>
      <c r="Z23" s="2"/>
      <c r="AA23" s="2"/>
      <c r="AB23" s="2"/>
      <c r="AC23" s="2"/>
      <c r="AD23" s="2"/>
      <c r="AE23" s="2"/>
      <c r="AF23" s="30"/>
      <c r="AG23" s="30"/>
      <c r="AH23" s="30"/>
      <c r="AI23" s="30"/>
      <c r="AJ23" s="30"/>
      <c r="AK23" s="30"/>
      <c r="AL23" s="12">
        <v>36</v>
      </c>
      <c r="AM23" s="12">
        <v>36</v>
      </c>
      <c r="AN23" s="12">
        <v>36</v>
      </c>
      <c r="AO23" s="12">
        <v>36</v>
      </c>
      <c r="AP23" s="12">
        <v>36</v>
      </c>
      <c r="AQ23" s="12">
        <v>36</v>
      </c>
      <c r="AR23" s="12">
        <v>36</v>
      </c>
      <c r="AS23" s="12">
        <v>36</v>
      </c>
      <c r="AT23" s="12">
        <v>36</v>
      </c>
      <c r="AU23" s="31">
        <v>36</v>
      </c>
      <c r="AV23" s="12">
        <v>36</v>
      </c>
      <c r="AW23" s="13">
        <f>AL23+AM23+AN23+AO23+AP23+AQ23+AR23+AS23+AT23+AV23</f>
        <v>360</v>
      </c>
      <c r="AX23" s="13">
        <f t="shared" si="6"/>
        <v>360</v>
      </c>
      <c r="AY23" s="85"/>
      <c r="AZ23" s="4"/>
      <c r="BA23" s="4"/>
      <c r="BB23" s="4"/>
      <c r="BC23" s="4"/>
    </row>
    <row r="24" spans="1:55" s="1" customFormat="1" ht="15.75" x14ac:dyDescent="0.25">
      <c r="A24" s="58"/>
      <c r="B24" s="60">
        <v>26</v>
      </c>
      <c r="C24" s="66" t="s">
        <v>22</v>
      </c>
      <c r="D24" s="20" t="s">
        <v>15</v>
      </c>
      <c r="E24" s="8">
        <v>36</v>
      </c>
      <c r="F24" s="8">
        <v>36</v>
      </c>
      <c r="G24" s="8">
        <v>36</v>
      </c>
      <c r="H24" s="8">
        <v>36</v>
      </c>
      <c r="I24" s="8">
        <v>36</v>
      </c>
      <c r="J24" s="8">
        <v>36</v>
      </c>
      <c r="K24" s="8">
        <v>36</v>
      </c>
      <c r="L24" s="8">
        <v>36</v>
      </c>
      <c r="M24" s="8">
        <v>36</v>
      </c>
      <c r="N24" s="8">
        <v>36</v>
      </c>
      <c r="O24" s="32">
        <v>24</v>
      </c>
      <c r="P24" s="32">
        <v>24</v>
      </c>
      <c r="Q24" s="32">
        <v>24</v>
      </c>
      <c r="R24" s="32">
        <v>24</v>
      </c>
      <c r="S24" s="32">
        <v>24</v>
      </c>
      <c r="T24" s="32">
        <v>24</v>
      </c>
      <c r="U24" s="32">
        <v>12</v>
      </c>
      <c r="V24" s="36">
        <v>24</v>
      </c>
      <c r="W24" s="14">
        <f t="shared" si="7"/>
        <v>540</v>
      </c>
      <c r="X24" s="68"/>
      <c r="Y24" s="32">
        <v>24</v>
      </c>
      <c r="Z24" s="32">
        <v>24</v>
      </c>
      <c r="AA24" s="32">
        <v>24</v>
      </c>
      <c r="AB24" s="32">
        <v>24</v>
      </c>
      <c r="AC24" s="32">
        <v>24</v>
      </c>
      <c r="AD24" s="32">
        <v>24</v>
      </c>
      <c r="AE24" s="32">
        <v>24</v>
      </c>
      <c r="AF24" s="32">
        <v>24</v>
      </c>
      <c r="AG24" s="36">
        <v>24</v>
      </c>
      <c r="AH24" s="30"/>
      <c r="AI24" s="30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13">
        <f>SUM(Y24:AV24)</f>
        <v>216</v>
      </c>
      <c r="AX24" s="13">
        <f>W24+AW24</f>
        <v>756</v>
      </c>
      <c r="AY24" s="85">
        <f>AX24+AX25+AX26+AV26</f>
        <v>1476</v>
      </c>
      <c r="AZ24" s="4"/>
      <c r="BA24" s="4"/>
      <c r="BB24" s="4"/>
      <c r="BC24" s="4"/>
    </row>
    <row r="25" spans="1:55" s="1" customFormat="1" ht="15.75" x14ac:dyDescent="0.25">
      <c r="A25" s="58"/>
      <c r="B25" s="61"/>
      <c r="C25" s="61"/>
      <c r="D25" s="20" t="s">
        <v>16</v>
      </c>
      <c r="E25" s="2"/>
      <c r="F25" s="2"/>
      <c r="G25" s="2"/>
      <c r="H25" s="2"/>
      <c r="I25" s="2"/>
      <c r="J25" s="2"/>
      <c r="K25" s="30"/>
      <c r="L25" s="30"/>
      <c r="M25" s="30"/>
      <c r="N25" s="30"/>
      <c r="O25" s="11">
        <v>12</v>
      </c>
      <c r="P25" s="11">
        <v>12</v>
      </c>
      <c r="Q25" s="11">
        <v>12</v>
      </c>
      <c r="R25" s="11">
        <v>12</v>
      </c>
      <c r="S25" s="11">
        <v>12</v>
      </c>
      <c r="T25" s="11">
        <v>12</v>
      </c>
      <c r="U25" s="30"/>
      <c r="V25" s="2"/>
      <c r="W25" s="14">
        <f t="shared" si="7"/>
        <v>72</v>
      </c>
      <c r="X25" s="68"/>
      <c r="Y25" s="11">
        <v>12</v>
      </c>
      <c r="Z25" s="11">
        <v>12</v>
      </c>
      <c r="AA25" s="11">
        <v>12</v>
      </c>
      <c r="AB25" s="11">
        <v>12</v>
      </c>
      <c r="AC25" s="11">
        <v>12</v>
      </c>
      <c r="AD25" s="11">
        <v>12</v>
      </c>
      <c r="AE25" s="11">
        <v>12</v>
      </c>
      <c r="AF25" s="11">
        <v>12</v>
      </c>
      <c r="AG25" s="11">
        <v>12</v>
      </c>
      <c r="AH25" s="11">
        <v>36</v>
      </c>
      <c r="AI25" s="30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13">
        <f>SUM(Y25:AV25)</f>
        <v>144</v>
      </c>
      <c r="AX25" s="13">
        <f t="shared" si="6"/>
        <v>216</v>
      </c>
      <c r="AY25" s="85"/>
      <c r="AZ25" s="4"/>
      <c r="BA25" s="4"/>
      <c r="BB25" s="4"/>
      <c r="BC25" s="4"/>
    </row>
    <row r="26" spans="1:55" s="1" customFormat="1" ht="15.75" x14ac:dyDescent="0.25">
      <c r="A26" s="59"/>
      <c r="B26" s="62"/>
      <c r="C26" s="62"/>
      <c r="D26" s="20" t="s">
        <v>17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4">
        <f t="shared" si="7"/>
        <v>0</v>
      </c>
      <c r="X26" s="68"/>
      <c r="Y26" s="2"/>
      <c r="Z26" s="2"/>
      <c r="AA26" s="2"/>
      <c r="AB26" s="2"/>
      <c r="AC26" s="2"/>
      <c r="AD26" s="2"/>
      <c r="AE26" s="2"/>
      <c r="AF26" s="5"/>
      <c r="AG26" s="5"/>
      <c r="AH26" s="30"/>
      <c r="AI26" s="12">
        <v>36</v>
      </c>
      <c r="AJ26" s="12">
        <v>36</v>
      </c>
      <c r="AK26" s="12">
        <v>36</v>
      </c>
      <c r="AL26" s="12">
        <v>36</v>
      </c>
      <c r="AM26" s="12">
        <v>36</v>
      </c>
      <c r="AN26" s="12">
        <v>36</v>
      </c>
      <c r="AO26" s="12">
        <v>36</v>
      </c>
      <c r="AP26" s="12">
        <v>36</v>
      </c>
      <c r="AQ26" s="12">
        <v>36</v>
      </c>
      <c r="AR26" s="12">
        <v>36</v>
      </c>
      <c r="AS26" s="12">
        <v>36</v>
      </c>
      <c r="AT26" s="12">
        <v>36</v>
      </c>
      <c r="AU26" s="12">
        <v>36</v>
      </c>
      <c r="AV26" s="31">
        <v>36</v>
      </c>
      <c r="AW26" s="13">
        <f>SUM(Y26:AU26)</f>
        <v>468</v>
      </c>
      <c r="AX26" s="13">
        <f t="shared" si="6"/>
        <v>468</v>
      </c>
      <c r="AY26" s="85"/>
      <c r="AZ26" s="4"/>
      <c r="BA26" s="4"/>
      <c r="BB26" s="4"/>
      <c r="BC26" s="4"/>
    </row>
    <row r="27" spans="1:55" s="7" customFormat="1" ht="15.75" x14ac:dyDescent="0.25">
      <c r="A27" s="57" t="s">
        <v>18</v>
      </c>
      <c r="B27" s="60">
        <v>10</v>
      </c>
      <c r="C27" s="60" t="s">
        <v>20</v>
      </c>
      <c r="D27" s="24" t="s">
        <v>15</v>
      </c>
      <c r="E27" s="8">
        <v>30</v>
      </c>
      <c r="F27" s="8">
        <v>30</v>
      </c>
      <c r="G27" s="8">
        <v>30</v>
      </c>
      <c r="H27" s="8">
        <v>30</v>
      </c>
      <c r="I27" s="8">
        <v>30</v>
      </c>
      <c r="J27" s="8">
        <v>30</v>
      </c>
      <c r="K27" s="8">
        <v>30</v>
      </c>
      <c r="L27" s="8">
        <v>30</v>
      </c>
      <c r="M27" s="8">
        <v>30</v>
      </c>
      <c r="N27" s="8">
        <v>24</v>
      </c>
      <c r="O27" s="8">
        <v>24</v>
      </c>
      <c r="P27" s="8">
        <v>24</v>
      </c>
      <c r="Q27" s="8">
        <v>24</v>
      </c>
      <c r="R27" s="8">
        <v>24</v>
      </c>
      <c r="S27" s="8">
        <v>24</v>
      </c>
      <c r="T27" s="8">
        <v>24</v>
      </c>
      <c r="U27" s="8">
        <v>24</v>
      </c>
      <c r="V27" s="5"/>
      <c r="W27" s="13">
        <f t="shared" si="2"/>
        <v>462</v>
      </c>
      <c r="X27" s="68"/>
      <c r="Y27" s="8">
        <v>18</v>
      </c>
      <c r="Z27" s="8">
        <v>18</v>
      </c>
      <c r="AA27" s="8">
        <v>18</v>
      </c>
      <c r="AB27" s="8">
        <v>18</v>
      </c>
      <c r="AC27" s="8">
        <v>18</v>
      </c>
      <c r="AD27" s="8">
        <v>18</v>
      </c>
      <c r="AE27" s="8">
        <v>18</v>
      </c>
      <c r="AF27" s="8">
        <v>18</v>
      </c>
      <c r="AG27" s="8">
        <v>18</v>
      </c>
      <c r="AH27" s="8">
        <v>18</v>
      </c>
      <c r="AI27" s="8">
        <v>18</v>
      </c>
      <c r="AJ27" s="8">
        <v>18</v>
      </c>
      <c r="AK27" s="8">
        <v>18</v>
      </c>
      <c r="AL27" s="8">
        <v>18</v>
      </c>
      <c r="AM27" s="8">
        <v>18</v>
      </c>
      <c r="AN27" s="8">
        <v>18</v>
      </c>
      <c r="AO27" s="8">
        <v>18</v>
      </c>
      <c r="AP27" s="8">
        <v>18</v>
      </c>
      <c r="AQ27" s="8">
        <v>18</v>
      </c>
      <c r="AR27" s="5"/>
      <c r="AS27" s="5"/>
      <c r="AT27" s="5"/>
      <c r="AU27" s="5"/>
      <c r="AV27" s="5"/>
      <c r="AW27" s="13">
        <f>SUM(Y27:AV27)</f>
        <v>342</v>
      </c>
      <c r="AX27" s="13">
        <f t="shared" si="6"/>
        <v>804</v>
      </c>
      <c r="AY27" s="85">
        <f>AX27+AX28+AX29+AV29+AU29</f>
        <v>1476</v>
      </c>
      <c r="AZ27" s="6"/>
      <c r="BA27" s="6"/>
      <c r="BB27" s="6"/>
      <c r="BC27" s="6"/>
    </row>
    <row r="28" spans="1:55" s="1" customFormat="1" ht="15.75" x14ac:dyDescent="0.25">
      <c r="A28" s="58"/>
      <c r="B28" s="61"/>
      <c r="C28" s="61"/>
      <c r="D28" s="20" t="s">
        <v>16</v>
      </c>
      <c r="E28" s="11">
        <v>6</v>
      </c>
      <c r="F28" s="11">
        <v>6</v>
      </c>
      <c r="G28" s="11">
        <v>6</v>
      </c>
      <c r="H28" s="11">
        <v>6</v>
      </c>
      <c r="I28" s="11">
        <v>6</v>
      </c>
      <c r="J28" s="11">
        <v>6</v>
      </c>
      <c r="K28" s="11">
        <v>6</v>
      </c>
      <c r="L28" s="11">
        <v>6</v>
      </c>
      <c r="M28" s="11">
        <v>6</v>
      </c>
      <c r="N28" s="11">
        <v>12</v>
      </c>
      <c r="O28" s="11">
        <v>12</v>
      </c>
      <c r="P28" s="11">
        <v>12</v>
      </c>
      <c r="Q28" s="11">
        <v>12</v>
      </c>
      <c r="R28" s="11">
        <v>12</v>
      </c>
      <c r="S28" s="11">
        <v>12</v>
      </c>
      <c r="T28" s="11">
        <v>12</v>
      </c>
      <c r="U28" s="11">
        <v>12</v>
      </c>
      <c r="V28" s="2"/>
      <c r="W28" s="14">
        <f t="shared" si="2"/>
        <v>150</v>
      </c>
      <c r="X28" s="68"/>
      <c r="Y28" s="11">
        <v>18</v>
      </c>
      <c r="Z28" s="11">
        <v>18</v>
      </c>
      <c r="AA28" s="11">
        <v>18</v>
      </c>
      <c r="AB28" s="11">
        <v>18</v>
      </c>
      <c r="AC28" s="11">
        <v>18</v>
      </c>
      <c r="AD28" s="11">
        <v>18</v>
      </c>
      <c r="AE28" s="11">
        <v>18</v>
      </c>
      <c r="AF28" s="11">
        <v>18</v>
      </c>
      <c r="AG28" s="11">
        <v>18</v>
      </c>
      <c r="AH28" s="11">
        <v>18</v>
      </c>
      <c r="AI28" s="11">
        <v>18</v>
      </c>
      <c r="AJ28" s="11">
        <v>18</v>
      </c>
      <c r="AK28" s="11">
        <v>18</v>
      </c>
      <c r="AL28" s="11">
        <v>18</v>
      </c>
      <c r="AM28" s="11">
        <v>18</v>
      </c>
      <c r="AN28" s="11">
        <v>18</v>
      </c>
      <c r="AO28" s="11">
        <v>18</v>
      </c>
      <c r="AP28" s="11">
        <v>18</v>
      </c>
      <c r="AQ28" s="11">
        <v>18</v>
      </c>
      <c r="AR28" s="2"/>
      <c r="AS28" s="2"/>
      <c r="AT28" s="2"/>
      <c r="AU28" s="2"/>
      <c r="AV28" s="2"/>
      <c r="AW28" s="13">
        <f>SUM(Y28:AV28)</f>
        <v>342</v>
      </c>
      <c r="AX28" s="13">
        <f t="shared" si="6"/>
        <v>492</v>
      </c>
      <c r="AY28" s="85"/>
      <c r="AZ28" s="4"/>
      <c r="BA28" s="4"/>
      <c r="BB28" s="4"/>
      <c r="BC28" s="4"/>
    </row>
    <row r="29" spans="1:55" s="1" customFormat="1" ht="24" customHeight="1" x14ac:dyDescent="0.25">
      <c r="A29" s="59"/>
      <c r="B29" s="62"/>
      <c r="C29" s="62"/>
      <c r="D29" s="20" t="s">
        <v>17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4">
        <f t="shared" si="2"/>
        <v>0</v>
      </c>
      <c r="X29" s="6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12">
        <v>36</v>
      </c>
      <c r="AS29" s="12">
        <v>36</v>
      </c>
      <c r="AT29" s="12">
        <v>36</v>
      </c>
      <c r="AU29" s="9">
        <v>36</v>
      </c>
      <c r="AV29" s="9">
        <v>36</v>
      </c>
      <c r="AW29" s="13">
        <f>SUM(Y29:AT29)</f>
        <v>108</v>
      </c>
      <c r="AX29" s="13">
        <f t="shared" si="6"/>
        <v>108</v>
      </c>
      <c r="AY29" s="85"/>
      <c r="AZ29" s="4"/>
      <c r="BA29" s="4"/>
      <c r="BB29" s="4"/>
      <c r="BC29" s="4"/>
    </row>
    <row r="30" spans="1:55" s="1" customFormat="1" ht="15.75" x14ac:dyDescent="0.25">
      <c r="A30" s="57" t="s">
        <v>19</v>
      </c>
      <c r="B30" s="60">
        <v>20</v>
      </c>
      <c r="C30" s="60" t="s">
        <v>20</v>
      </c>
      <c r="D30" s="20" t="s">
        <v>15</v>
      </c>
      <c r="E30" s="8">
        <v>18</v>
      </c>
      <c r="F30" s="8">
        <v>18</v>
      </c>
      <c r="G30" s="8">
        <v>18</v>
      </c>
      <c r="H30" s="8">
        <v>18</v>
      </c>
      <c r="I30" s="8">
        <v>18</v>
      </c>
      <c r="J30" s="8">
        <v>18</v>
      </c>
      <c r="K30" s="8">
        <v>18</v>
      </c>
      <c r="L30" s="8">
        <v>18</v>
      </c>
      <c r="M30" s="8">
        <v>18</v>
      </c>
      <c r="N30" s="8">
        <v>18</v>
      </c>
      <c r="O30" s="8">
        <v>18</v>
      </c>
      <c r="P30" s="8">
        <v>18</v>
      </c>
      <c r="Q30" s="8">
        <v>18</v>
      </c>
      <c r="R30" s="8">
        <v>18</v>
      </c>
      <c r="S30" s="8">
        <v>18</v>
      </c>
      <c r="T30" s="8">
        <v>18</v>
      </c>
      <c r="U30" s="2"/>
      <c r="V30" s="9">
        <v>36</v>
      </c>
      <c r="W30" s="15">
        <f>SUM(E30:U30)</f>
        <v>288</v>
      </c>
      <c r="X30" s="6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13">
        <f>SUM(Y30:AV30)</f>
        <v>0</v>
      </c>
      <c r="AX30" s="13">
        <f t="shared" si="6"/>
        <v>288</v>
      </c>
      <c r="AY30" s="85">
        <f>AX30+AX31+AX32+V30+AU32</f>
        <v>1440</v>
      </c>
      <c r="AZ30" s="4"/>
      <c r="BA30" s="4"/>
      <c r="BB30" s="4"/>
      <c r="BC30" s="4"/>
    </row>
    <row r="31" spans="1:55" s="1" customFormat="1" ht="15.75" x14ac:dyDescent="0.25">
      <c r="A31" s="58"/>
      <c r="B31" s="61"/>
      <c r="C31" s="61"/>
      <c r="D31" s="20" t="s">
        <v>16</v>
      </c>
      <c r="E31" s="11">
        <v>18</v>
      </c>
      <c r="F31" s="11">
        <v>18</v>
      </c>
      <c r="G31" s="11">
        <v>18</v>
      </c>
      <c r="H31" s="11">
        <v>18</v>
      </c>
      <c r="I31" s="11">
        <v>18</v>
      </c>
      <c r="J31" s="11">
        <v>18</v>
      </c>
      <c r="K31" s="11">
        <v>18</v>
      </c>
      <c r="L31" s="11">
        <v>18</v>
      </c>
      <c r="M31" s="11">
        <v>18</v>
      </c>
      <c r="N31" s="11">
        <v>18</v>
      </c>
      <c r="O31" s="11">
        <v>18</v>
      </c>
      <c r="P31" s="11">
        <v>18</v>
      </c>
      <c r="Q31" s="11">
        <v>18</v>
      </c>
      <c r="R31" s="11">
        <v>18</v>
      </c>
      <c r="S31" s="11">
        <v>18</v>
      </c>
      <c r="T31" s="11">
        <v>18</v>
      </c>
      <c r="U31" s="2"/>
      <c r="V31" s="2"/>
      <c r="W31" s="14">
        <f t="shared" si="2"/>
        <v>288</v>
      </c>
      <c r="X31" s="6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13">
        <f>SUM(Y31:AV31)</f>
        <v>0</v>
      </c>
      <c r="AX31" s="13">
        <f t="shared" si="6"/>
        <v>288</v>
      </c>
      <c r="AY31" s="85"/>
      <c r="AZ31" s="4"/>
      <c r="BA31" s="4"/>
      <c r="BB31" s="4"/>
      <c r="BC31" s="4"/>
    </row>
    <row r="32" spans="1:55" s="1" customFormat="1" ht="30" customHeight="1" x14ac:dyDescent="0.25">
      <c r="A32" s="59"/>
      <c r="B32" s="62"/>
      <c r="C32" s="62"/>
      <c r="D32" s="20" t="s">
        <v>17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4">
        <f t="shared" si="2"/>
        <v>0</v>
      </c>
      <c r="X32" s="69"/>
      <c r="Y32" s="12">
        <v>36</v>
      </c>
      <c r="Z32" s="12">
        <v>36</v>
      </c>
      <c r="AA32" s="12">
        <v>36</v>
      </c>
      <c r="AB32" s="12">
        <v>36</v>
      </c>
      <c r="AC32" s="12">
        <v>36</v>
      </c>
      <c r="AD32" s="12">
        <v>36</v>
      </c>
      <c r="AE32" s="12">
        <v>36</v>
      </c>
      <c r="AF32" s="12">
        <v>36</v>
      </c>
      <c r="AG32" s="12">
        <v>36</v>
      </c>
      <c r="AH32" s="12">
        <v>36</v>
      </c>
      <c r="AI32" s="12">
        <v>36</v>
      </c>
      <c r="AJ32" s="12">
        <v>36</v>
      </c>
      <c r="AK32" s="12">
        <v>36</v>
      </c>
      <c r="AL32" s="12">
        <v>36</v>
      </c>
      <c r="AM32" s="12">
        <v>36</v>
      </c>
      <c r="AN32" s="12">
        <v>36</v>
      </c>
      <c r="AO32" s="12">
        <v>36</v>
      </c>
      <c r="AP32" s="12">
        <v>36</v>
      </c>
      <c r="AQ32" s="12">
        <v>36</v>
      </c>
      <c r="AR32" s="12">
        <v>36</v>
      </c>
      <c r="AS32" s="12">
        <v>36</v>
      </c>
      <c r="AT32" s="12">
        <v>36</v>
      </c>
      <c r="AU32" s="9">
        <v>36</v>
      </c>
      <c r="AV32" s="30"/>
      <c r="AW32" s="13">
        <f>SUM(Y32:AT32)</f>
        <v>792</v>
      </c>
      <c r="AX32" s="13">
        <f t="shared" si="6"/>
        <v>792</v>
      </c>
      <c r="AY32" s="85"/>
      <c r="AZ32" s="4"/>
      <c r="BA32" s="4"/>
      <c r="BB32" s="4"/>
      <c r="BC32" s="4"/>
    </row>
    <row r="33" spans="1:55" s="1" customFormat="1" ht="15.75" x14ac:dyDescent="0.25">
      <c r="AY33" s="4"/>
      <c r="AZ33" s="4"/>
      <c r="BA33" s="4"/>
      <c r="BB33" s="4"/>
      <c r="BC33" s="4"/>
    </row>
    <row r="34" spans="1:55" s="1" customFormat="1" ht="15.75" x14ac:dyDescent="0.25">
      <c r="AY34" s="4"/>
      <c r="AZ34" s="4"/>
      <c r="BA34" s="4"/>
      <c r="BB34" s="4"/>
      <c r="BC34" s="4"/>
    </row>
    <row r="35" spans="1:55" s="1" customFormat="1" ht="18.75" x14ac:dyDescent="0.3">
      <c r="A35" s="16"/>
      <c r="B35" s="17"/>
      <c r="C35" s="3" t="s">
        <v>25</v>
      </c>
      <c r="D35" s="23"/>
      <c r="E35" s="3" t="s">
        <v>26</v>
      </c>
      <c r="F35" s="3"/>
      <c r="G35" s="3"/>
      <c r="H35" s="27"/>
      <c r="I35" s="28"/>
      <c r="J35" s="3" t="s">
        <v>27</v>
      </c>
      <c r="K35" s="3"/>
      <c r="L35" s="3"/>
      <c r="M35" s="26"/>
      <c r="N35" s="3"/>
      <c r="P35" s="37"/>
      <c r="Q35" s="3" t="s">
        <v>28</v>
      </c>
      <c r="T35" s="34"/>
      <c r="U35" s="1" t="s">
        <v>76</v>
      </c>
      <c r="AY35" s="4"/>
      <c r="AZ35" s="4"/>
      <c r="BA35" s="4"/>
      <c r="BB35" s="4"/>
      <c r="BC35" s="4"/>
    </row>
    <row r="36" spans="1:55" s="1" customFormat="1" ht="15.75" x14ac:dyDescent="0.25">
      <c r="B36" s="38"/>
      <c r="C36" s="19" t="s">
        <v>77</v>
      </c>
    </row>
    <row r="37" spans="1:55" s="1" customFormat="1" ht="15.75" x14ac:dyDescent="0.25"/>
    <row r="38" spans="1:55" s="1" customFormat="1" ht="15.75" x14ac:dyDescent="0.25"/>
    <row r="39" spans="1:55" s="1" customFormat="1" ht="15.75" x14ac:dyDescent="0.25"/>
    <row r="40" spans="1:55" s="1" customFormat="1" ht="15.75" x14ac:dyDescent="0.25"/>
    <row r="41" spans="1:55" s="1" customFormat="1" ht="15.75" x14ac:dyDescent="0.25"/>
    <row r="42" spans="1:55" s="1" customFormat="1" ht="15.75" x14ac:dyDescent="0.25"/>
    <row r="43" spans="1:55" s="1" customFormat="1" ht="15.75" x14ac:dyDescent="0.25"/>
    <row r="44" spans="1:55" s="1" customFormat="1" ht="15.75" x14ac:dyDescent="0.25"/>
    <row r="45" spans="1:55" s="1" customFormat="1" ht="15.75" x14ac:dyDescent="0.25"/>
    <row r="46" spans="1:55" s="1" customFormat="1" ht="15.75" x14ac:dyDescent="0.25"/>
    <row r="47" spans="1:55" s="1" customFormat="1" ht="15.75" x14ac:dyDescent="0.25"/>
    <row r="48" spans="1:55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  <row r="111" s="1" customFormat="1" ht="15.75" x14ac:dyDescent="0.25"/>
    <row r="112" s="1" customFormat="1" ht="15.75" x14ac:dyDescent="0.25"/>
    <row r="113" s="1" customFormat="1" ht="15.75" x14ac:dyDescent="0.25"/>
    <row r="114" s="1" customFormat="1" ht="15.75" x14ac:dyDescent="0.25"/>
    <row r="115" s="1" customFormat="1" ht="15.75" x14ac:dyDescent="0.25"/>
    <row r="116" s="1" customFormat="1" ht="15.75" x14ac:dyDescent="0.25"/>
    <row r="117" s="1" customFormat="1" ht="15.75" x14ac:dyDescent="0.25"/>
    <row r="118" s="1" customFormat="1" ht="15.75" x14ac:dyDescent="0.25"/>
    <row r="119" s="1" customFormat="1" ht="15.75" x14ac:dyDescent="0.25"/>
    <row r="120" s="1" customFormat="1" ht="15.75" x14ac:dyDescent="0.25"/>
    <row r="121" s="1" customFormat="1" ht="15.75" x14ac:dyDescent="0.25"/>
    <row r="122" s="1" customFormat="1" ht="15.75" x14ac:dyDescent="0.25"/>
    <row r="123" s="1" customFormat="1" ht="15.75" x14ac:dyDescent="0.25"/>
    <row r="124" s="1" customFormat="1" ht="15.75" x14ac:dyDescent="0.25"/>
    <row r="125" s="1" customFormat="1" ht="15.75" x14ac:dyDescent="0.25"/>
    <row r="126" s="1" customFormat="1" ht="15.75" x14ac:dyDescent="0.25"/>
    <row r="127" s="1" customFormat="1" ht="15.75" x14ac:dyDescent="0.25"/>
    <row r="128" s="1" customFormat="1" ht="15.75" x14ac:dyDescent="0.25"/>
    <row r="129" s="1" customFormat="1" ht="15.75" x14ac:dyDescent="0.25"/>
    <row r="130" s="1" customFormat="1" ht="15.75" x14ac:dyDescent="0.25"/>
    <row r="131" s="1" customFormat="1" ht="15.75" x14ac:dyDescent="0.25"/>
    <row r="132" s="1" customFormat="1" ht="15.75" x14ac:dyDescent="0.25"/>
    <row r="133" s="1" customFormat="1" ht="15.75" x14ac:dyDescent="0.25"/>
    <row r="134" s="1" customFormat="1" ht="15.75" x14ac:dyDescent="0.25"/>
    <row r="135" s="1" customFormat="1" ht="15.75" x14ac:dyDescent="0.25"/>
    <row r="136" s="1" customFormat="1" ht="15.75" x14ac:dyDescent="0.25"/>
    <row r="137" s="1" customFormat="1" ht="15.75" x14ac:dyDescent="0.25"/>
    <row r="138" s="1" customFormat="1" ht="15.75" x14ac:dyDescent="0.25"/>
    <row r="139" s="1" customFormat="1" ht="15.75" x14ac:dyDescent="0.25"/>
    <row r="140" s="1" customFormat="1" ht="15.75" x14ac:dyDescent="0.25"/>
    <row r="141" s="1" customFormat="1" ht="15.75" x14ac:dyDescent="0.25"/>
    <row r="142" s="1" customFormat="1" ht="15.75" x14ac:dyDescent="0.25"/>
    <row r="143" s="1" customFormat="1" ht="15.75" x14ac:dyDescent="0.25"/>
    <row r="144" s="1" customFormat="1" ht="15.75" x14ac:dyDescent="0.25"/>
    <row r="145" s="1" customFormat="1" ht="15.75" x14ac:dyDescent="0.25"/>
    <row r="146" s="1" customFormat="1" ht="15.75" x14ac:dyDescent="0.25"/>
    <row r="147" s="1" customFormat="1" ht="15.75" x14ac:dyDescent="0.25"/>
    <row r="148" s="1" customFormat="1" ht="15.75" x14ac:dyDescent="0.25"/>
    <row r="149" s="1" customFormat="1" ht="15.75" x14ac:dyDescent="0.25"/>
    <row r="150" s="1" customFormat="1" ht="15.75" x14ac:dyDescent="0.25"/>
    <row r="151" s="1" customFormat="1" ht="15.75" x14ac:dyDescent="0.25"/>
    <row r="152" s="1" customFormat="1" ht="15.75" x14ac:dyDescent="0.25"/>
    <row r="153" s="1" customFormat="1" ht="15.75" x14ac:dyDescent="0.25"/>
    <row r="154" s="1" customFormat="1" ht="15.75" x14ac:dyDescent="0.25"/>
    <row r="155" s="1" customFormat="1" ht="15.75" x14ac:dyDescent="0.25"/>
    <row r="156" s="1" customFormat="1" ht="15.75" x14ac:dyDescent="0.25"/>
    <row r="157" s="1" customFormat="1" ht="15.75" x14ac:dyDescent="0.25"/>
    <row r="158" s="1" customFormat="1" ht="15.75" x14ac:dyDescent="0.25"/>
    <row r="159" s="1" customFormat="1" ht="15.75" x14ac:dyDescent="0.25"/>
    <row r="160" s="1" customFormat="1" ht="15.75" x14ac:dyDescent="0.25"/>
    <row r="161" s="1" customFormat="1" ht="15.75" x14ac:dyDescent="0.25"/>
    <row r="162" s="1" customFormat="1" ht="15.75" x14ac:dyDescent="0.25"/>
    <row r="163" s="1" customFormat="1" ht="15.75" x14ac:dyDescent="0.25"/>
    <row r="164" s="1" customFormat="1" ht="15.75" x14ac:dyDescent="0.25"/>
    <row r="165" s="1" customFormat="1" ht="15.75" x14ac:dyDescent="0.25"/>
    <row r="166" s="1" customFormat="1" ht="15.75" x14ac:dyDescent="0.25"/>
    <row r="167" s="1" customFormat="1" ht="15.75" x14ac:dyDescent="0.25"/>
    <row r="168" s="1" customFormat="1" ht="15.75" x14ac:dyDescent="0.25"/>
    <row r="169" s="1" customFormat="1" ht="15.75" x14ac:dyDescent="0.25"/>
    <row r="170" s="1" customFormat="1" ht="15.75" x14ac:dyDescent="0.25"/>
    <row r="171" s="1" customFormat="1" ht="15.75" x14ac:dyDescent="0.25"/>
    <row r="172" s="1" customFormat="1" ht="15.75" x14ac:dyDescent="0.25"/>
    <row r="173" s="1" customFormat="1" ht="15.75" x14ac:dyDescent="0.25"/>
    <row r="174" s="1" customFormat="1" ht="15.75" x14ac:dyDescent="0.25"/>
    <row r="175" s="1" customFormat="1" ht="15.75" x14ac:dyDescent="0.25"/>
    <row r="176" s="1" customFormat="1" ht="15.75" x14ac:dyDescent="0.25"/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  <row r="182" s="1" customFormat="1" ht="15.75" x14ac:dyDescent="0.25"/>
    <row r="183" s="1" customFormat="1" ht="15.75" x14ac:dyDescent="0.25"/>
    <row r="184" s="1" customFormat="1" ht="15.75" x14ac:dyDescent="0.25"/>
    <row r="185" s="1" customFormat="1" ht="15.75" x14ac:dyDescent="0.25"/>
    <row r="186" s="1" customFormat="1" ht="15.75" x14ac:dyDescent="0.25"/>
    <row r="187" s="1" customFormat="1" ht="15.75" x14ac:dyDescent="0.25"/>
    <row r="188" s="1" customFormat="1" ht="15.75" x14ac:dyDescent="0.25"/>
    <row r="189" s="1" customFormat="1" ht="15.75" x14ac:dyDescent="0.25"/>
    <row r="190" s="1" customFormat="1" ht="15.75" x14ac:dyDescent="0.25"/>
    <row r="191" s="1" customFormat="1" ht="15.75" x14ac:dyDescent="0.25"/>
    <row r="192" s="1" customFormat="1" ht="15.75" x14ac:dyDescent="0.25"/>
    <row r="193" s="1" customFormat="1" ht="15.75" x14ac:dyDescent="0.25"/>
    <row r="194" s="1" customFormat="1" ht="15.75" x14ac:dyDescent="0.25"/>
    <row r="195" s="1" customFormat="1" ht="15.75" x14ac:dyDescent="0.25"/>
    <row r="196" s="1" customFormat="1" ht="15.75" x14ac:dyDescent="0.25"/>
    <row r="197" s="1" customFormat="1" ht="15.75" x14ac:dyDescent="0.25"/>
    <row r="198" s="1" customFormat="1" ht="15.75" x14ac:dyDescent="0.25"/>
    <row r="199" s="1" customFormat="1" ht="15.75" x14ac:dyDescent="0.25"/>
    <row r="200" s="1" customFormat="1" ht="15.75" x14ac:dyDescent="0.25"/>
    <row r="201" s="1" customFormat="1" ht="15.75" x14ac:dyDescent="0.25"/>
    <row r="202" s="1" customFormat="1" ht="15.75" x14ac:dyDescent="0.25"/>
    <row r="203" s="1" customFormat="1" ht="15.75" x14ac:dyDescent="0.25"/>
    <row r="204" s="1" customFormat="1" ht="15.75" x14ac:dyDescent="0.25"/>
    <row r="205" s="1" customFormat="1" ht="15.75" x14ac:dyDescent="0.25"/>
    <row r="206" s="1" customFormat="1" ht="15.75" x14ac:dyDescent="0.25"/>
  </sheetData>
  <mergeCells count="60">
    <mergeCell ref="AY7:AY8"/>
    <mergeCell ref="AY9:AY10"/>
    <mergeCell ref="AY11:AY12"/>
    <mergeCell ref="AY13:AY14"/>
    <mergeCell ref="AW3:AW6"/>
    <mergeCell ref="AX3:AX6"/>
    <mergeCell ref="AY3:AY6"/>
    <mergeCell ref="AY27:AY29"/>
    <mergeCell ref="AY30:AY32"/>
    <mergeCell ref="AY15:AY17"/>
    <mergeCell ref="AY18:AY20"/>
    <mergeCell ref="AY24:AY26"/>
    <mergeCell ref="AY21:AY23"/>
    <mergeCell ref="A1:AU1"/>
    <mergeCell ref="A2:AY2"/>
    <mergeCell ref="AV1:AY1"/>
    <mergeCell ref="A3:A6"/>
    <mergeCell ref="B3:B6"/>
    <mergeCell ref="C3:C6"/>
    <mergeCell ref="D3:D6"/>
    <mergeCell ref="E3:H3"/>
    <mergeCell ref="I3:M3"/>
    <mergeCell ref="E4:V4"/>
    <mergeCell ref="X4:AV4"/>
    <mergeCell ref="AO3:AR3"/>
    <mergeCell ref="AS3:AV3"/>
    <mergeCell ref="W3:W6"/>
    <mergeCell ref="N3:Q3"/>
    <mergeCell ref="R3:V3"/>
    <mergeCell ref="AJ3:AN3"/>
    <mergeCell ref="B11:B12"/>
    <mergeCell ref="C11:C12"/>
    <mergeCell ref="B7:B8"/>
    <mergeCell ref="C7:C8"/>
    <mergeCell ref="B9:B10"/>
    <mergeCell ref="C9:C10"/>
    <mergeCell ref="X7:X32"/>
    <mergeCell ref="B13:B14"/>
    <mergeCell ref="C13:C14"/>
    <mergeCell ref="B30:B32"/>
    <mergeCell ref="C30:C32"/>
    <mergeCell ref="C18:C20"/>
    <mergeCell ref="U5:V5"/>
    <mergeCell ref="U6:V6"/>
    <mergeCell ref="C15:C17"/>
    <mergeCell ref="X3:AA3"/>
    <mergeCell ref="AB3:AE3"/>
    <mergeCell ref="AF3:AI3"/>
    <mergeCell ref="B24:B26"/>
    <mergeCell ref="C24:C26"/>
    <mergeCell ref="C21:C23"/>
    <mergeCell ref="A30:A32"/>
    <mergeCell ref="A7:A14"/>
    <mergeCell ref="B27:B29"/>
    <mergeCell ref="C27:C29"/>
    <mergeCell ref="A27:A29"/>
    <mergeCell ref="A15:A26"/>
    <mergeCell ref="B15:B17"/>
    <mergeCell ref="B18:B20"/>
    <mergeCell ref="B21:B23"/>
  </mergeCells>
  <pageMargins left="0.70866141732283472" right="0.70866141732283472" top="0.74803149606299213" bottom="0.74803149606299213" header="0.31496062992125984" footer="0.31496062992125984"/>
  <pageSetup paperSize="8" scale="75" fitToWidth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05"/>
  <sheetViews>
    <sheetView tabSelected="1" zoomScale="60" zoomScaleNormal="60" workbookViewId="0">
      <selection activeCell="AM23" sqref="AM23"/>
    </sheetView>
  </sheetViews>
  <sheetFormatPr defaultRowHeight="15" x14ac:dyDescent="0.25"/>
  <cols>
    <col min="1" max="1" width="5.7109375" customWidth="1"/>
    <col min="3" max="3" width="33.5703125" customWidth="1"/>
    <col min="5" max="5" width="7.5703125" customWidth="1"/>
    <col min="6" max="7" width="6.85546875" customWidth="1"/>
    <col min="8" max="8" width="6.28515625" customWidth="1"/>
    <col min="9" max="9" width="6.5703125" customWidth="1"/>
    <col min="10" max="11" width="6.85546875" customWidth="1"/>
    <col min="12" max="12" width="5.85546875" customWidth="1"/>
    <col min="13" max="13" width="7.5703125" customWidth="1"/>
    <col min="14" max="14" width="5.28515625" customWidth="1"/>
    <col min="15" max="15" width="5.42578125" customWidth="1"/>
    <col min="16" max="16" width="6.42578125" customWidth="1"/>
    <col min="17" max="18" width="5.42578125" customWidth="1"/>
    <col min="19" max="19" width="5.85546875" customWidth="1"/>
    <col min="20" max="20" width="5.140625" customWidth="1"/>
    <col min="21" max="21" width="5" customWidth="1"/>
    <col min="22" max="22" width="6.28515625" customWidth="1"/>
    <col min="23" max="23" width="5.42578125" customWidth="1"/>
    <col min="24" max="24" width="4.5703125" customWidth="1"/>
    <col min="25" max="25" width="5" customWidth="1"/>
    <col min="26" max="26" width="4.7109375" customWidth="1"/>
    <col min="27" max="27" width="7.28515625" customWidth="1"/>
    <col min="28" max="29" width="7.140625" customWidth="1"/>
    <col min="30" max="31" width="6.7109375" customWidth="1"/>
    <col min="32" max="32" width="5.85546875" customWidth="1"/>
    <col min="33" max="33" width="6.42578125" customWidth="1"/>
    <col min="34" max="35" width="5" customWidth="1"/>
    <col min="36" max="36" width="6.28515625" customWidth="1"/>
    <col min="37" max="37" width="7.7109375" customWidth="1"/>
    <col min="38" max="38" width="6.140625" customWidth="1"/>
    <col min="39" max="39" width="5.42578125" customWidth="1"/>
    <col min="40" max="40" width="5.28515625" customWidth="1"/>
    <col min="41" max="41" width="4.85546875" customWidth="1"/>
    <col min="42" max="42" width="5.5703125" customWidth="1"/>
    <col min="43" max="43" width="4.85546875" customWidth="1"/>
    <col min="44" max="44" width="7.7109375" customWidth="1"/>
    <col min="45" max="46" width="4.5703125" customWidth="1"/>
    <col min="47" max="47" width="5.85546875" customWidth="1"/>
    <col min="48" max="48" width="6" customWidth="1"/>
    <col min="49" max="49" width="6.5703125" customWidth="1"/>
    <col min="50" max="51" width="6.28515625" customWidth="1"/>
    <col min="52" max="52" width="6.42578125" customWidth="1"/>
    <col min="53" max="53" width="7" customWidth="1"/>
    <col min="54" max="55" width="7.140625" customWidth="1"/>
    <col min="56" max="56" width="7.5703125" customWidth="1"/>
    <col min="57" max="57" width="6.7109375" customWidth="1"/>
    <col min="58" max="58" width="9" customWidth="1"/>
    <col min="59" max="59" width="7.5703125" customWidth="1"/>
    <col min="60" max="60" width="7.28515625" customWidth="1"/>
  </cols>
  <sheetData>
    <row r="1" spans="1:64" s="1" customFormat="1" ht="127.5" customHeight="1" x14ac:dyDescent="0.4">
      <c r="A1" s="109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4"/>
      <c r="BE1" s="78" t="s">
        <v>89</v>
      </c>
      <c r="BF1" s="73"/>
      <c r="BG1" s="73"/>
      <c r="BH1" s="74"/>
    </row>
    <row r="2" spans="1:64" s="1" customFormat="1" ht="18.75" x14ac:dyDescent="0.3">
      <c r="E2" s="113" t="s">
        <v>79</v>
      </c>
      <c r="F2" s="113"/>
      <c r="G2" s="113"/>
      <c r="H2" s="113"/>
      <c r="I2" s="113" t="s">
        <v>80</v>
      </c>
      <c r="J2" s="113"/>
      <c r="K2" s="113"/>
      <c r="L2" s="113"/>
      <c r="M2" s="113" t="s">
        <v>81</v>
      </c>
      <c r="N2" s="113"/>
      <c r="O2" s="113"/>
      <c r="P2" s="113"/>
      <c r="Q2" s="113"/>
      <c r="R2" s="113"/>
      <c r="S2" s="113"/>
      <c r="T2" s="113" t="s">
        <v>82</v>
      </c>
      <c r="U2" s="113"/>
      <c r="V2" s="113"/>
      <c r="W2" s="113"/>
      <c r="X2" s="113"/>
      <c r="Y2" s="113"/>
      <c r="Z2" s="113"/>
      <c r="AA2" s="3"/>
      <c r="AB2" s="3"/>
      <c r="AC2" s="113" t="s">
        <v>83</v>
      </c>
      <c r="AD2" s="113"/>
      <c r="AE2" s="113"/>
      <c r="AF2" s="113" t="s">
        <v>84</v>
      </c>
      <c r="AG2" s="113"/>
      <c r="AH2" s="113"/>
      <c r="AI2" s="113"/>
      <c r="AJ2" s="113"/>
      <c r="AK2" s="113" t="s">
        <v>85</v>
      </c>
      <c r="AL2" s="113"/>
      <c r="AM2" s="113"/>
      <c r="AN2" s="113"/>
      <c r="AO2" s="113"/>
      <c r="AP2" s="113"/>
      <c r="AQ2" s="113"/>
      <c r="AR2" s="113" t="s">
        <v>86</v>
      </c>
      <c r="AS2" s="113"/>
      <c r="AT2" s="113"/>
      <c r="AU2" s="113"/>
      <c r="AV2" s="113"/>
      <c r="AW2" s="113" t="s">
        <v>87</v>
      </c>
      <c r="AX2" s="113"/>
      <c r="AY2" s="113"/>
      <c r="AZ2" s="113"/>
      <c r="BA2" s="113"/>
      <c r="BB2" s="113" t="s">
        <v>88</v>
      </c>
      <c r="BC2" s="113"/>
      <c r="BD2" s="113"/>
      <c r="BE2" s="113"/>
      <c r="BF2" s="2"/>
      <c r="BG2" s="2"/>
      <c r="BH2" s="2"/>
    </row>
    <row r="3" spans="1:64" s="1" customFormat="1" ht="18.75" x14ac:dyDescent="0.3">
      <c r="E3" s="113" t="s">
        <v>10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54"/>
      <c r="AB3" s="54"/>
      <c r="AC3" s="113" t="s">
        <v>10</v>
      </c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2"/>
      <c r="BG3" s="2"/>
      <c r="BH3" s="2"/>
    </row>
    <row r="4" spans="1:64" s="1" customFormat="1" ht="18.75" x14ac:dyDescent="0.3">
      <c r="E4" s="54">
        <v>1</v>
      </c>
      <c r="F4" s="54">
        <v>2</v>
      </c>
      <c r="G4" s="54">
        <v>2</v>
      </c>
      <c r="H4" s="54">
        <v>3</v>
      </c>
      <c r="I4" s="54">
        <v>4</v>
      </c>
      <c r="J4" s="54">
        <v>5</v>
      </c>
      <c r="K4" s="54">
        <v>6</v>
      </c>
      <c r="L4" s="54">
        <v>8</v>
      </c>
      <c r="M4" s="54">
        <v>9</v>
      </c>
      <c r="N4" s="116">
        <v>7</v>
      </c>
      <c r="O4" s="117"/>
      <c r="P4" s="54">
        <v>11</v>
      </c>
      <c r="Q4" s="116">
        <v>12</v>
      </c>
      <c r="R4" s="117"/>
      <c r="S4" s="54">
        <v>13</v>
      </c>
      <c r="T4" s="113">
        <v>14</v>
      </c>
      <c r="U4" s="113"/>
      <c r="V4" s="54">
        <v>15</v>
      </c>
      <c r="W4" s="113">
        <v>16</v>
      </c>
      <c r="X4" s="113"/>
      <c r="Y4" s="113">
        <v>17</v>
      </c>
      <c r="Z4" s="113"/>
      <c r="AA4" s="116"/>
      <c r="AB4" s="117"/>
      <c r="AC4" s="54">
        <v>18</v>
      </c>
      <c r="AD4" s="54">
        <v>19</v>
      </c>
      <c r="AE4" s="54">
        <v>20</v>
      </c>
      <c r="AF4" s="54">
        <v>21</v>
      </c>
      <c r="AG4" s="54">
        <v>22</v>
      </c>
      <c r="AH4" s="113">
        <v>23</v>
      </c>
      <c r="AI4" s="113"/>
      <c r="AJ4" s="54">
        <v>24</v>
      </c>
      <c r="AK4" s="54">
        <v>25</v>
      </c>
      <c r="AL4" s="113">
        <v>26</v>
      </c>
      <c r="AM4" s="113"/>
      <c r="AN4" s="113">
        <v>27</v>
      </c>
      <c r="AO4" s="113"/>
      <c r="AP4" s="113">
        <v>28</v>
      </c>
      <c r="AQ4" s="113"/>
      <c r="AR4" s="55">
        <v>29</v>
      </c>
      <c r="AS4" s="113">
        <v>30</v>
      </c>
      <c r="AT4" s="113"/>
      <c r="AU4" s="54">
        <v>31</v>
      </c>
      <c r="AV4" s="54">
        <v>32</v>
      </c>
      <c r="AW4" s="54">
        <v>33</v>
      </c>
      <c r="AX4" s="54">
        <v>34</v>
      </c>
      <c r="AY4" s="54">
        <v>35</v>
      </c>
      <c r="AZ4" s="54">
        <v>36</v>
      </c>
      <c r="BA4" s="54">
        <v>37</v>
      </c>
      <c r="BB4" s="54">
        <v>38</v>
      </c>
      <c r="BC4" s="54">
        <v>39</v>
      </c>
      <c r="BD4" s="54">
        <v>40</v>
      </c>
      <c r="BE4" s="54">
        <v>41</v>
      </c>
      <c r="BF4" s="2"/>
      <c r="BG4" s="2"/>
      <c r="BH4" s="2"/>
    </row>
    <row r="5" spans="1:64" s="1" customFormat="1" ht="53.25" customHeight="1" x14ac:dyDescent="0.25">
      <c r="E5" s="48" t="s">
        <v>30</v>
      </c>
      <c r="F5" s="52" t="s">
        <v>31</v>
      </c>
      <c r="G5" s="48" t="s">
        <v>32</v>
      </c>
      <c r="H5" s="52" t="s">
        <v>33</v>
      </c>
      <c r="I5" s="52" t="s">
        <v>34</v>
      </c>
      <c r="J5" s="52" t="s">
        <v>35</v>
      </c>
      <c r="K5" s="52" t="s">
        <v>36</v>
      </c>
      <c r="L5" s="52" t="s">
        <v>37</v>
      </c>
      <c r="M5" s="52" t="s">
        <v>38</v>
      </c>
      <c r="N5" s="118" t="s">
        <v>39</v>
      </c>
      <c r="O5" s="119"/>
      <c r="P5" s="48" t="s">
        <v>40</v>
      </c>
      <c r="Q5" s="112" t="s">
        <v>41</v>
      </c>
      <c r="R5" s="112"/>
      <c r="S5" s="48" t="s">
        <v>42</v>
      </c>
      <c r="T5" s="112" t="s">
        <v>43</v>
      </c>
      <c r="U5" s="112"/>
      <c r="V5" s="48" t="s">
        <v>44</v>
      </c>
      <c r="W5" s="112" t="s">
        <v>45</v>
      </c>
      <c r="X5" s="112"/>
      <c r="Y5" s="110" t="s">
        <v>46</v>
      </c>
      <c r="Z5" s="111"/>
      <c r="AA5" s="50" t="s">
        <v>47</v>
      </c>
      <c r="AB5" s="49"/>
      <c r="AC5" s="48" t="s">
        <v>50</v>
      </c>
      <c r="AD5" s="48" t="s">
        <v>53</v>
      </c>
      <c r="AE5" s="48" t="s">
        <v>54</v>
      </c>
      <c r="AF5" s="48" t="s">
        <v>55</v>
      </c>
      <c r="AG5" s="48" t="s">
        <v>56</v>
      </c>
      <c r="AH5" s="112" t="s">
        <v>57</v>
      </c>
      <c r="AI5" s="112"/>
      <c r="AJ5" s="48" t="s">
        <v>58</v>
      </c>
      <c r="AK5" s="48" t="s">
        <v>59</v>
      </c>
      <c r="AL5" s="112" t="s">
        <v>60</v>
      </c>
      <c r="AM5" s="112"/>
      <c r="AN5" s="110" t="s">
        <v>61</v>
      </c>
      <c r="AO5" s="111"/>
      <c r="AP5" s="110" t="s">
        <v>62</v>
      </c>
      <c r="AQ5" s="111"/>
      <c r="AR5" s="48" t="s">
        <v>63</v>
      </c>
      <c r="AS5" s="110" t="s">
        <v>64</v>
      </c>
      <c r="AT5" s="111"/>
      <c r="AU5" s="48" t="s">
        <v>65</v>
      </c>
      <c r="AV5" s="48" t="s">
        <v>66</v>
      </c>
      <c r="AW5" s="48" t="s">
        <v>67</v>
      </c>
      <c r="AX5" s="48" t="s">
        <v>68</v>
      </c>
      <c r="AY5" s="48" t="s">
        <v>69</v>
      </c>
      <c r="AZ5" s="48" t="s">
        <v>70</v>
      </c>
      <c r="BA5" s="48" t="s">
        <v>71</v>
      </c>
      <c r="BB5" s="48" t="s">
        <v>72</v>
      </c>
      <c r="BC5" s="48" t="s">
        <v>73</v>
      </c>
      <c r="BD5" s="48" t="s">
        <v>74</v>
      </c>
      <c r="BE5" s="48" t="s">
        <v>75</v>
      </c>
      <c r="BF5" s="2"/>
      <c r="BG5" s="2"/>
      <c r="BH5" s="2"/>
    </row>
    <row r="6" spans="1:64" s="1" customFormat="1" ht="38.25" customHeight="1" x14ac:dyDescent="0.25">
      <c r="A6" s="57" t="s">
        <v>18</v>
      </c>
      <c r="B6" s="60">
        <v>11</v>
      </c>
      <c r="C6" s="66" t="s">
        <v>14</v>
      </c>
      <c r="D6" s="41" t="s">
        <v>15</v>
      </c>
      <c r="E6" s="8">
        <v>36</v>
      </c>
      <c r="F6" s="8">
        <v>36</v>
      </c>
      <c r="G6" s="8">
        <v>36</v>
      </c>
      <c r="H6" s="8">
        <v>36</v>
      </c>
      <c r="I6" s="8">
        <v>36</v>
      </c>
      <c r="J6" s="8">
        <v>36</v>
      </c>
      <c r="K6" s="8">
        <v>36</v>
      </c>
      <c r="L6" s="8">
        <v>36</v>
      </c>
      <c r="M6" s="8">
        <v>36</v>
      </c>
      <c r="N6" s="90">
        <v>36</v>
      </c>
      <c r="O6" s="91"/>
      <c r="P6" s="8">
        <v>36</v>
      </c>
      <c r="Q6" s="90">
        <v>36</v>
      </c>
      <c r="R6" s="91"/>
      <c r="S6" s="8">
        <v>36</v>
      </c>
      <c r="T6" s="90">
        <v>36</v>
      </c>
      <c r="U6" s="91"/>
      <c r="V6" s="8">
        <v>36</v>
      </c>
      <c r="W6" s="90">
        <v>36</v>
      </c>
      <c r="X6" s="91"/>
      <c r="Y6" s="90">
        <v>36</v>
      </c>
      <c r="Z6" s="91"/>
      <c r="AA6" s="13">
        <f>SUM(E6:Z6)</f>
        <v>612</v>
      </c>
      <c r="AB6" s="67" t="s">
        <v>24</v>
      </c>
      <c r="AC6" s="8">
        <v>36</v>
      </c>
      <c r="AD6" s="8">
        <v>36</v>
      </c>
      <c r="AE6" s="8">
        <v>36</v>
      </c>
      <c r="AF6" s="8">
        <v>36</v>
      </c>
      <c r="AG6" s="8">
        <v>36</v>
      </c>
      <c r="AH6" s="90">
        <v>36</v>
      </c>
      <c r="AI6" s="91"/>
      <c r="AJ6" s="8">
        <v>36</v>
      </c>
      <c r="AK6" s="8">
        <v>36</v>
      </c>
      <c r="AL6" s="90">
        <v>36</v>
      </c>
      <c r="AM6" s="91"/>
      <c r="AN6" s="90">
        <v>36</v>
      </c>
      <c r="AO6" s="91"/>
      <c r="AP6" s="90">
        <v>36</v>
      </c>
      <c r="AQ6" s="91"/>
      <c r="AR6" s="45">
        <v>36</v>
      </c>
      <c r="AS6" s="90">
        <v>36</v>
      </c>
      <c r="AT6" s="91"/>
      <c r="AU6" s="8">
        <v>36</v>
      </c>
      <c r="AV6" s="8">
        <v>36</v>
      </c>
      <c r="AW6" s="8">
        <v>36</v>
      </c>
      <c r="AX6" s="8">
        <v>36</v>
      </c>
      <c r="AY6" s="8">
        <v>36</v>
      </c>
      <c r="AZ6" s="8">
        <v>36</v>
      </c>
      <c r="BA6" s="8">
        <v>36</v>
      </c>
      <c r="BB6" s="8">
        <v>36</v>
      </c>
      <c r="BC6" s="8">
        <v>36</v>
      </c>
      <c r="BD6" s="8">
        <v>36</v>
      </c>
      <c r="BE6" s="36">
        <v>36</v>
      </c>
      <c r="BF6" s="13">
        <f t="shared" ref="BF6:BF15" si="0">SUM(AC6:BE6)</f>
        <v>864</v>
      </c>
      <c r="BG6" s="13">
        <f t="shared" ref="BG6:BG31" si="1">AA6+BF6</f>
        <v>1476</v>
      </c>
      <c r="BH6" s="85">
        <f>BG6</f>
        <v>1476</v>
      </c>
      <c r="BI6" s="4"/>
      <c r="BJ6" s="4"/>
      <c r="BK6" s="4"/>
      <c r="BL6" s="4"/>
    </row>
    <row r="7" spans="1:64" s="1" customFormat="1" ht="24.75" customHeight="1" x14ac:dyDescent="0.25">
      <c r="A7" s="58"/>
      <c r="B7" s="62"/>
      <c r="C7" s="62"/>
      <c r="D7" s="41" t="s">
        <v>16</v>
      </c>
      <c r="E7" s="2"/>
      <c r="F7" s="2"/>
      <c r="G7" s="2"/>
      <c r="H7" s="2"/>
      <c r="I7" s="2"/>
      <c r="J7" s="2"/>
      <c r="K7" s="2"/>
      <c r="L7" s="2"/>
      <c r="M7" s="2"/>
      <c r="N7" s="72"/>
      <c r="O7" s="74"/>
      <c r="P7" s="2"/>
      <c r="Q7" s="72"/>
      <c r="R7" s="74"/>
      <c r="S7" s="2"/>
      <c r="T7" s="72"/>
      <c r="U7" s="74"/>
      <c r="V7" s="2"/>
      <c r="W7" s="72"/>
      <c r="X7" s="74"/>
      <c r="Y7" s="72"/>
      <c r="Z7" s="74"/>
      <c r="AA7" s="13"/>
      <c r="AB7" s="68"/>
      <c r="AC7" s="2"/>
      <c r="AD7" s="2"/>
      <c r="AE7" s="2"/>
      <c r="AF7" s="2"/>
      <c r="AG7" s="2"/>
      <c r="AH7" s="72"/>
      <c r="AI7" s="74"/>
      <c r="AJ7" s="2"/>
      <c r="AK7" s="2"/>
      <c r="AL7" s="72"/>
      <c r="AM7" s="74"/>
      <c r="AN7" s="72"/>
      <c r="AO7" s="74"/>
      <c r="AP7" s="72"/>
      <c r="AQ7" s="74"/>
      <c r="AR7" s="42"/>
      <c r="AS7" s="72"/>
      <c r="AT7" s="7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13">
        <f t="shared" si="0"/>
        <v>0</v>
      </c>
      <c r="BG7" s="13">
        <f t="shared" si="1"/>
        <v>0</v>
      </c>
      <c r="BH7" s="85"/>
      <c r="BI7" s="4"/>
      <c r="BJ7" s="4"/>
      <c r="BK7" s="4"/>
      <c r="BL7" s="4"/>
    </row>
    <row r="8" spans="1:64" s="1" customFormat="1" ht="34.5" customHeight="1" x14ac:dyDescent="0.25">
      <c r="A8" s="58"/>
      <c r="B8" s="60">
        <v>13</v>
      </c>
      <c r="C8" s="66" t="s">
        <v>21</v>
      </c>
      <c r="D8" s="41" t="s">
        <v>15</v>
      </c>
      <c r="E8" s="8">
        <v>36</v>
      </c>
      <c r="F8" s="8">
        <v>36</v>
      </c>
      <c r="G8" s="8">
        <v>36</v>
      </c>
      <c r="H8" s="8">
        <v>36</v>
      </c>
      <c r="I8" s="8">
        <v>36</v>
      </c>
      <c r="J8" s="8">
        <v>36</v>
      </c>
      <c r="K8" s="8">
        <v>36</v>
      </c>
      <c r="L8" s="8">
        <v>36</v>
      </c>
      <c r="M8" s="8">
        <v>36</v>
      </c>
      <c r="N8" s="90">
        <v>36</v>
      </c>
      <c r="O8" s="91"/>
      <c r="P8" s="8">
        <v>36</v>
      </c>
      <c r="Q8" s="90">
        <v>36</v>
      </c>
      <c r="R8" s="91"/>
      <c r="S8" s="8">
        <v>36</v>
      </c>
      <c r="T8" s="90">
        <v>36</v>
      </c>
      <c r="U8" s="91"/>
      <c r="V8" s="8">
        <v>36</v>
      </c>
      <c r="W8" s="90">
        <v>36</v>
      </c>
      <c r="X8" s="91"/>
      <c r="Y8" s="90">
        <v>36</v>
      </c>
      <c r="Z8" s="91"/>
      <c r="AA8" s="13">
        <f t="shared" ref="AA8:AA14" si="2">SUM(E8:Z8)</f>
        <v>612</v>
      </c>
      <c r="AB8" s="68"/>
      <c r="AC8" s="8">
        <v>36</v>
      </c>
      <c r="AD8" s="8">
        <v>36</v>
      </c>
      <c r="AE8" s="8">
        <v>36</v>
      </c>
      <c r="AF8" s="8">
        <v>36</v>
      </c>
      <c r="AG8" s="8">
        <v>36</v>
      </c>
      <c r="AH8" s="90">
        <v>36</v>
      </c>
      <c r="AI8" s="91"/>
      <c r="AJ8" s="8">
        <v>36</v>
      </c>
      <c r="AK8" s="8">
        <v>36</v>
      </c>
      <c r="AL8" s="90">
        <v>36</v>
      </c>
      <c r="AM8" s="91"/>
      <c r="AN8" s="90">
        <v>36</v>
      </c>
      <c r="AO8" s="91"/>
      <c r="AP8" s="90">
        <v>36</v>
      </c>
      <c r="AQ8" s="91"/>
      <c r="AR8" s="45">
        <v>36</v>
      </c>
      <c r="AS8" s="90">
        <v>36</v>
      </c>
      <c r="AT8" s="91"/>
      <c r="AU8" s="8">
        <v>36</v>
      </c>
      <c r="AV8" s="8">
        <v>36</v>
      </c>
      <c r="AW8" s="8">
        <v>36</v>
      </c>
      <c r="AX8" s="8">
        <v>36</v>
      </c>
      <c r="AY8" s="8">
        <v>36</v>
      </c>
      <c r="AZ8" s="8">
        <v>36</v>
      </c>
      <c r="BA8" s="8">
        <v>36</v>
      </c>
      <c r="BB8" s="8">
        <v>36</v>
      </c>
      <c r="BC8" s="8">
        <v>36</v>
      </c>
      <c r="BD8" s="8">
        <v>36</v>
      </c>
      <c r="BE8" s="36">
        <v>36</v>
      </c>
      <c r="BF8" s="13">
        <f t="shared" si="0"/>
        <v>864</v>
      </c>
      <c r="BG8" s="13">
        <f t="shared" si="1"/>
        <v>1476</v>
      </c>
      <c r="BH8" s="85">
        <f t="shared" ref="BH8" si="3">BG8</f>
        <v>1476</v>
      </c>
      <c r="BI8" s="4"/>
      <c r="BJ8" s="4"/>
      <c r="BK8" s="4"/>
      <c r="BL8" s="4"/>
    </row>
    <row r="9" spans="1:64" s="1" customFormat="1" ht="28.5" customHeight="1" x14ac:dyDescent="0.25">
      <c r="A9" s="58"/>
      <c r="B9" s="62"/>
      <c r="C9" s="62"/>
      <c r="D9" s="41" t="s">
        <v>16</v>
      </c>
      <c r="E9" s="2"/>
      <c r="F9" s="2"/>
      <c r="G9" s="2"/>
      <c r="H9" s="2"/>
      <c r="I9" s="2"/>
      <c r="J9" s="2"/>
      <c r="K9" s="2"/>
      <c r="L9" s="2"/>
      <c r="M9" s="2"/>
      <c r="N9" s="72"/>
      <c r="O9" s="74"/>
      <c r="P9" s="2"/>
      <c r="Q9" s="72"/>
      <c r="R9" s="74"/>
      <c r="S9" s="2"/>
      <c r="T9" s="72"/>
      <c r="U9" s="74"/>
      <c r="V9" s="2"/>
      <c r="W9" s="72"/>
      <c r="X9" s="74"/>
      <c r="Y9" s="72"/>
      <c r="Z9" s="74"/>
      <c r="AA9" s="13">
        <f t="shared" si="2"/>
        <v>0</v>
      </c>
      <c r="AB9" s="68"/>
      <c r="AC9" s="2"/>
      <c r="AD9" s="2"/>
      <c r="AE9" s="2"/>
      <c r="AF9" s="2"/>
      <c r="AG9" s="2"/>
      <c r="AH9" s="72"/>
      <c r="AI9" s="74"/>
      <c r="AJ9" s="2"/>
      <c r="AK9" s="2"/>
      <c r="AL9" s="72"/>
      <c r="AM9" s="74"/>
      <c r="AN9" s="72"/>
      <c r="AO9" s="74"/>
      <c r="AP9" s="72"/>
      <c r="AQ9" s="74"/>
      <c r="AR9" s="42"/>
      <c r="AS9" s="72"/>
      <c r="AT9" s="74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3">
        <f t="shared" si="0"/>
        <v>0</v>
      </c>
      <c r="BG9" s="13">
        <f t="shared" si="1"/>
        <v>0</v>
      </c>
      <c r="BH9" s="85"/>
      <c r="BI9" s="4"/>
      <c r="BJ9" s="4"/>
      <c r="BK9" s="4"/>
      <c r="BL9" s="4"/>
    </row>
    <row r="10" spans="1:64" s="1" customFormat="1" ht="39" customHeight="1" x14ac:dyDescent="0.25">
      <c r="A10" s="58"/>
      <c r="B10" s="60">
        <v>15</v>
      </c>
      <c r="C10" s="66" t="s">
        <v>23</v>
      </c>
      <c r="D10" s="41" t="s">
        <v>15</v>
      </c>
      <c r="E10" s="8">
        <v>36</v>
      </c>
      <c r="F10" s="8">
        <v>36</v>
      </c>
      <c r="G10" s="8">
        <v>36</v>
      </c>
      <c r="H10" s="8">
        <v>36</v>
      </c>
      <c r="I10" s="8">
        <v>36</v>
      </c>
      <c r="J10" s="8">
        <v>36</v>
      </c>
      <c r="K10" s="8">
        <v>36</v>
      </c>
      <c r="L10" s="8">
        <v>36</v>
      </c>
      <c r="M10" s="8">
        <v>36</v>
      </c>
      <c r="N10" s="90">
        <v>36</v>
      </c>
      <c r="O10" s="91"/>
      <c r="P10" s="8">
        <v>36</v>
      </c>
      <c r="Q10" s="90">
        <v>36</v>
      </c>
      <c r="R10" s="91"/>
      <c r="S10" s="8">
        <v>36</v>
      </c>
      <c r="T10" s="90">
        <v>36</v>
      </c>
      <c r="U10" s="91"/>
      <c r="V10" s="8">
        <v>36</v>
      </c>
      <c r="W10" s="90">
        <v>36</v>
      </c>
      <c r="X10" s="91"/>
      <c r="Y10" s="90">
        <v>36</v>
      </c>
      <c r="Z10" s="91"/>
      <c r="AA10" s="13">
        <f t="shared" si="2"/>
        <v>612</v>
      </c>
      <c r="AB10" s="68"/>
      <c r="AC10" s="8">
        <v>36</v>
      </c>
      <c r="AD10" s="8">
        <v>36</v>
      </c>
      <c r="AE10" s="8">
        <v>36</v>
      </c>
      <c r="AF10" s="8">
        <v>36</v>
      </c>
      <c r="AG10" s="8">
        <v>36</v>
      </c>
      <c r="AH10" s="90">
        <v>36</v>
      </c>
      <c r="AI10" s="91"/>
      <c r="AJ10" s="8">
        <v>36</v>
      </c>
      <c r="AK10" s="8">
        <v>36</v>
      </c>
      <c r="AL10" s="90">
        <v>36</v>
      </c>
      <c r="AM10" s="91"/>
      <c r="AN10" s="90">
        <v>36</v>
      </c>
      <c r="AO10" s="91"/>
      <c r="AP10" s="90">
        <v>36</v>
      </c>
      <c r="AQ10" s="91"/>
      <c r="AR10" s="45">
        <v>36</v>
      </c>
      <c r="AS10" s="90">
        <v>36</v>
      </c>
      <c r="AT10" s="91"/>
      <c r="AU10" s="8">
        <v>36</v>
      </c>
      <c r="AV10" s="8">
        <v>36</v>
      </c>
      <c r="AW10" s="8">
        <v>36</v>
      </c>
      <c r="AX10" s="8">
        <v>36</v>
      </c>
      <c r="AY10" s="8">
        <v>36</v>
      </c>
      <c r="AZ10" s="8">
        <v>36</v>
      </c>
      <c r="BA10" s="8">
        <v>36</v>
      </c>
      <c r="BB10" s="8">
        <v>36</v>
      </c>
      <c r="BC10" s="8">
        <v>36</v>
      </c>
      <c r="BD10" s="8">
        <v>36</v>
      </c>
      <c r="BE10" s="36">
        <v>36</v>
      </c>
      <c r="BF10" s="13">
        <f t="shared" si="0"/>
        <v>864</v>
      </c>
      <c r="BG10" s="13">
        <f t="shared" si="1"/>
        <v>1476</v>
      </c>
      <c r="BH10" s="85">
        <f t="shared" ref="BH10" si="4">BG10</f>
        <v>1476</v>
      </c>
      <c r="BI10" s="4"/>
      <c r="BJ10" s="4"/>
      <c r="BK10" s="4"/>
      <c r="BL10" s="4"/>
    </row>
    <row r="11" spans="1:64" s="1" customFormat="1" ht="27" customHeight="1" x14ac:dyDescent="0.25">
      <c r="A11" s="58"/>
      <c r="B11" s="62"/>
      <c r="C11" s="62"/>
      <c r="D11" s="41" t="s">
        <v>16</v>
      </c>
      <c r="E11" s="2"/>
      <c r="F11" s="2"/>
      <c r="G11" s="2"/>
      <c r="H11" s="2"/>
      <c r="I11" s="2"/>
      <c r="J11" s="2"/>
      <c r="K11" s="2"/>
      <c r="L11" s="2"/>
      <c r="M11" s="2"/>
      <c r="N11" s="72"/>
      <c r="O11" s="74"/>
      <c r="P11" s="2"/>
      <c r="Q11" s="72"/>
      <c r="R11" s="74"/>
      <c r="S11" s="2"/>
      <c r="T11" s="72"/>
      <c r="U11" s="74"/>
      <c r="V11" s="2"/>
      <c r="W11" s="72"/>
      <c r="X11" s="74"/>
      <c r="Y11" s="72"/>
      <c r="Z11" s="74"/>
      <c r="AA11" s="13">
        <f t="shared" si="2"/>
        <v>0</v>
      </c>
      <c r="AB11" s="68"/>
      <c r="AC11" s="2"/>
      <c r="AD11" s="2"/>
      <c r="AE11" s="2"/>
      <c r="AF11" s="2"/>
      <c r="AG11" s="2"/>
      <c r="AH11" s="72"/>
      <c r="AI11" s="74"/>
      <c r="AJ11" s="2"/>
      <c r="AK11" s="2"/>
      <c r="AL11" s="72"/>
      <c r="AM11" s="74"/>
      <c r="AN11" s="72"/>
      <c r="AO11" s="74"/>
      <c r="AP11" s="72"/>
      <c r="AQ11" s="74"/>
      <c r="AR11" s="42"/>
      <c r="AS11" s="72"/>
      <c r="AT11" s="74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3">
        <f t="shared" si="0"/>
        <v>0</v>
      </c>
      <c r="BG11" s="13">
        <f t="shared" si="1"/>
        <v>0</v>
      </c>
      <c r="BH11" s="85"/>
      <c r="BI11" s="4"/>
      <c r="BJ11" s="4"/>
      <c r="BK11" s="4"/>
      <c r="BL11" s="4"/>
    </row>
    <row r="12" spans="1:64" s="1" customFormat="1" ht="39" customHeight="1" x14ac:dyDescent="0.25">
      <c r="A12" s="58"/>
      <c r="B12" s="60">
        <v>16</v>
      </c>
      <c r="C12" s="66" t="s">
        <v>22</v>
      </c>
      <c r="D12" s="41" t="s">
        <v>15</v>
      </c>
      <c r="E12" s="8">
        <v>36</v>
      </c>
      <c r="F12" s="8">
        <v>36</v>
      </c>
      <c r="G12" s="8">
        <v>36</v>
      </c>
      <c r="H12" s="8">
        <v>36</v>
      </c>
      <c r="I12" s="8">
        <v>36</v>
      </c>
      <c r="J12" s="8">
        <v>36</v>
      </c>
      <c r="K12" s="8">
        <v>36</v>
      </c>
      <c r="L12" s="8">
        <v>36</v>
      </c>
      <c r="M12" s="8">
        <v>36</v>
      </c>
      <c r="N12" s="90">
        <v>36</v>
      </c>
      <c r="O12" s="91"/>
      <c r="P12" s="8">
        <v>36</v>
      </c>
      <c r="Q12" s="90">
        <v>36</v>
      </c>
      <c r="R12" s="91"/>
      <c r="S12" s="8">
        <v>36</v>
      </c>
      <c r="T12" s="90">
        <v>36</v>
      </c>
      <c r="U12" s="91"/>
      <c r="V12" s="8">
        <v>36</v>
      </c>
      <c r="W12" s="90">
        <v>36</v>
      </c>
      <c r="X12" s="91"/>
      <c r="Y12" s="90">
        <v>36</v>
      </c>
      <c r="Z12" s="91"/>
      <c r="AA12" s="13">
        <f t="shared" si="2"/>
        <v>612</v>
      </c>
      <c r="AB12" s="68"/>
      <c r="AC12" s="8">
        <v>36</v>
      </c>
      <c r="AD12" s="8">
        <v>36</v>
      </c>
      <c r="AE12" s="8">
        <v>36</v>
      </c>
      <c r="AF12" s="8">
        <v>36</v>
      </c>
      <c r="AG12" s="8">
        <v>36</v>
      </c>
      <c r="AH12" s="90">
        <v>36</v>
      </c>
      <c r="AI12" s="91"/>
      <c r="AJ12" s="8">
        <v>36</v>
      </c>
      <c r="AK12" s="8">
        <v>36</v>
      </c>
      <c r="AL12" s="90">
        <v>36</v>
      </c>
      <c r="AM12" s="91"/>
      <c r="AN12" s="90">
        <v>36</v>
      </c>
      <c r="AO12" s="91"/>
      <c r="AP12" s="90">
        <v>36</v>
      </c>
      <c r="AQ12" s="91"/>
      <c r="AR12" s="45">
        <v>36</v>
      </c>
      <c r="AS12" s="90">
        <v>36</v>
      </c>
      <c r="AT12" s="91"/>
      <c r="AU12" s="8">
        <v>36</v>
      </c>
      <c r="AV12" s="8">
        <v>36</v>
      </c>
      <c r="AW12" s="8">
        <v>36</v>
      </c>
      <c r="AX12" s="8">
        <v>36</v>
      </c>
      <c r="AY12" s="8">
        <v>36</v>
      </c>
      <c r="AZ12" s="8">
        <v>36</v>
      </c>
      <c r="BA12" s="8">
        <v>36</v>
      </c>
      <c r="BB12" s="8">
        <v>36</v>
      </c>
      <c r="BC12" s="8">
        <v>36</v>
      </c>
      <c r="BD12" s="8">
        <v>36</v>
      </c>
      <c r="BE12" s="36">
        <v>36</v>
      </c>
      <c r="BF12" s="13">
        <f t="shared" si="0"/>
        <v>864</v>
      </c>
      <c r="BG12" s="13">
        <f t="shared" si="1"/>
        <v>1476</v>
      </c>
      <c r="BH12" s="85">
        <f t="shared" ref="BH12" si="5">BG12</f>
        <v>1476</v>
      </c>
      <c r="BI12" s="4"/>
      <c r="BJ12" s="4"/>
      <c r="BK12" s="4"/>
      <c r="BL12" s="4"/>
    </row>
    <row r="13" spans="1:64" s="1" customFormat="1" ht="28.5" customHeight="1" x14ac:dyDescent="0.25">
      <c r="A13" s="59"/>
      <c r="B13" s="62"/>
      <c r="C13" s="62"/>
      <c r="D13" s="41" t="s">
        <v>16</v>
      </c>
      <c r="E13" s="2"/>
      <c r="F13" s="2"/>
      <c r="G13" s="2"/>
      <c r="H13" s="2"/>
      <c r="I13" s="2"/>
      <c r="J13" s="2"/>
      <c r="K13" s="2"/>
      <c r="L13" s="2"/>
      <c r="M13" s="2"/>
      <c r="N13" s="72"/>
      <c r="O13" s="74"/>
      <c r="P13" s="2"/>
      <c r="Q13" s="72"/>
      <c r="R13" s="74"/>
      <c r="S13" s="2"/>
      <c r="T13" s="72"/>
      <c r="U13" s="74"/>
      <c r="V13" s="2"/>
      <c r="W13" s="72"/>
      <c r="X13" s="74"/>
      <c r="Y13" s="72"/>
      <c r="Z13" s="74"/>
      <c r="AA13" s="14">
        <f t="shared" si="2"/>
        <v>0</v>
      </c>
      <c r="AB13" s="68"/>
      <c r="AC13" s="2"/>
      <c r="AD13" s="2"/>
      <c r="AE13" s="2"/>
      <c r="AF13" s="2"/>
      <c r="AG13" s="2"/>
      <c r="AH13" s="72"/>
      <c r="AI13" s="74"/>
      <c r="AJ13" s="2"/>
      <c r="AK13" s="2"/>
      <c r="AL13" s="72"/>
      <c r="AM13" s="74"/>
      <c r="AN13" s="72"/>
      <c r="AO13" s="74"/>
      <c r="AP13" s="72"/>
      <c r="AQ13" s="74"/>
      <c r="AR13" s="42"/>
      <c r="AS13" s="72"/>
      <c r="AT13" s="74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13">
        <f t="shared" si="0"/>
        <v>0</v>
      </c>
      <c r="BG13" s="13">
        <f t="shared" si="1"/>
        <v>0</v>
      </c>
      <c r="BH13" s="85"/>
      <c r="BI13" s="4"/>
      <c r="BJ13" s="4"/>
      <c r="BK13" s="4"/>
      <c r="BL13" s="4"/>
    </row>
    <row r="14" spans="1:64" s="1" customFormat="1" ht="21" customHeight="1" x14ac:dyDescent="0.25">
      <c r="A14" s="57" t="s">
        <v>19</v>
      </c>
      <c r="B14" s="60">
        <v>21</v>
      </c>
      <c r="C14" s="66" t="s">
        <v>14</v>
      </c>
      <c r="D14" s="41" t="s">
        <v>15</v>
      </c>
      <c r="E14" s="8">
        <v>36</v>
      </c>
      <c r="F14" s="8">
        <v>36</v>
      </c>
      <c r="G14" s="8">
        <v>36</v>
      </c>
      <c r="H14" s="8">
        <v>36</v>
      </c>
      <c r="I14" s="8">
        <v>36</v>
      </c>
      <c r="J14" s="8">
        <v>36</v>
      </c>
      <c r="K14" s="8">
        <v>36</v>
      </c>
      <c r="L14" s="8">
        <v>36</v>
      </c>
      <c r="M14" s="8">
        <v>36</v>
      </c>
      <c r="N14" s="98">
        <v>18</v>
      </c>
      <c r="O14" s="99"/>
      <c r="P14" s="32">
        <v>18</v>
      </c>
      <c r="Q14" s="98">
        <v>18</v>
      </c>
      <c r="R14" s="99"/>
      <c r="S14" s="32">
        <v>18</v>
      </c>
      <c r="T14" s="98">
        <v>18</v>
      </c>
      <c r="U14" s="99"/>
      <c r="V14" s="32">
        <v>18</v>
      </c>
      <c r="W14" s="98">
        <v>12</v>
      </c>
      <c r="X14" s="99"/>
      <c r="Y14" s="39">
        <v>6</v>
      </c>
      <c r="Z14" s="35">
        <v>6</v>
      </c>
      <c r="AA14" s="14">
        <f t="shared" si="2"/>
        <v>456</v>
      </c>
      <c r="AB14" s="68"/>
      <c r="AC14" s="32">
        <v>12</v>
      </c>
      <c r="AD14" s="32">
        <v>12</v>
      </c>
      <c r="AE14" s="32">
        <v>12</v>
      </c>
      <c r="AF14" s="32">
        <v>12</v>
      </c>
      <c r="AG14" s="32">
        <v>12</v>
      </c>
      <c r="AH14" s="98">
        <v>12</v>
      </c>
      <c r="AI14" s="99"/>
      <c r="AJ14" s="32">
        <v>12</v>
      </c>
      <c r="AK14" s="32">
        <v>12</v>
      </c>
      <c r="AL14" s="98">
        <v>12</v>
      </c>
      <c r="AM14" s="99"/>
      <c r="AN14" s="98">
        <v>12</v>
      </c>
      <c r="AO14" s="99"/>
      <c r="AP14" s="32">
        <v>6</v>
      </c>
      <c r="AQ14" s="36">
        <v>6</v>
      </c>
      <c r="AR14" s="47"/>
      <c r="AS14" s="72"/>
      <c r="AT14" s="74"/>
      <c r="AU14" s="2"/>
      <c r="AV14" s="2"/>
      <c r="AW14" s="2"/>
      <c r="AX14" s="2"/>
      <c r="AY14" s="2"/>
      <c r="AZ14" s="2"/>
      <c r="BA14" s="2"/>
      <c r="BB14" s="2"/>
      <c r="BC14" s="2"/>
      <c r="BD14" s="5"/>
      <c r="BE14" s="5"/>
      <c r="BF14" s="13">
        <f t="shared" si="0"/>
        <v>132</v>
      </c>
      <c r="BG14" s="13">
        <f t="shared" si="1"/>
        <v>588</v>
      </c>
      <c r="BH14" s="85">
        <f>BG14+BG15+BG16+BC16</f>
        <v>1476</v>
      </c>
      <c r="BI14" s="4"/>
      <c r="BJ14" s="4"/>
      <c r="BK14" s="4"/>
      <c r="BL14" s="4"/>
    </row>
    <row r="15" spans="1:64" s="1" customFormat="1" ht="15.75" x14ac:dyDescent="0.25">
      <c r="A15" s="58"/>
      <c r="B15" s="61"/>
      <c r="C15" s="61"/>
      <c r="D15" s="41" t="s">
        <v>16</v>
      </c>
      <c r="E15" s="2"/>
      <c r="F15" s="2"/>
      <c r="G15" s="2"/>
      <c r="H15" s="2"/>
      <c r="I15" s="30"/>
      <c r="J15" s="30"/>
      <c r="K15" s="30"/>
      <c r="L15" s="30"/>
      <c r="M15" s="30"/>
      <c r="N15" s="92">
        <v>18</v>
      </c>
      <c r="O15" s="93"/>
      <c r="P15" s="11">
        <v>18</v>
      </c>
      <c r="Q15" s="92">
        <v>18</v>
      </c>
      <c r="R15" s="93"/>
      <c r="S15" s="11">
        <v>18</v>
      </c>
      <c r="T15" s="92">
        <v>18</v>
      </c>
      <c r="U15" s="93"/>
      <c r="V15" s="11">
        <v>18</v>
      </c>
      <c r="W15" s="92">
        <v>24</v>
      </c>
      <c r="X15" s="93"/>
      <c r="Y15" s="92">
        <v>24</v>
      </c>
      <c r="Z15" s="93"/>
      <c r="AA15" s="14">
        <f t="shared" ref="AA15:AA25" si="6">SUM(E15:Z15)</f>
        <v>156</v>
      </c>
      <c r="AB15" s="68"/>
      <c r="AC15" s="11">
        <v>24</v>
      </c>
      <c r="AD15" s="11">
        <v>24</v>
      </c>
      <c r="AE15" s="11">
        <v>24</v>
      </c>
      <c r="AF15" s="11">
        <v>24</v>
      </c>
      <c r="AG15" s="11">
        <v>24</v>
      </c>
      <c r="AH15" s="92">
        <v>24</v>
      </c>
      <c r="AI15" s="93"/>
      <c r="AJ15" s="11">
        <v>24</v>
      </c>
      <c r="AK15" s="11">
        <v>24</v>
      </c>
      <c r="AL15" s="92">
        <v>24</v>
      </c>
      <c r="AM15" s="93"/>
      <c r="AN15" s="92">
        <v>24</v>
      </c>
      <c r="AO15" s="93"/>
      <c r="AP15" s="92">
        <v>24</v>
      </c>
      <c r="AQ15" s="93"/>
      <c r="AR15" s="42"/>
      <c r="AS15" s="72"/>
      <c r="AT15" s="74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13">
        <f t="shared" si="0"/>
        <v>264</v>
      </c>
      <c r="BG15" s="13">
        <f t="shared" si="1"/>
        <v>420</v>
      </c>
      <c r="BH15" s="85"/>
      <c r="BI15" s="4"/>
      <c r="BJ15" s="4"/>
      <c r="BK15" s="4"/>
      <c r="BL15" s="4"/>
    </row>
    <row r="16" spans="1:64" s="1" customFormat="1" ht="15.75" x14ac:dyDescent="0.25">
      <c r="A16" s="58"/>
      <c r="B16" s="62"/>
      <c r="C16" s="62"/>
      <c r="D16" s="41" t="s">
        <v>17</v>
      </c>
      <c r="E16" s="2"/>
      <c r="F16" s="2"/>
      <c r="G16" s="2"/>
      <c r="H16" s="2"/>
      <c r="I16" s="2"/>
      <c r="J16" s="2"/>
      <c r="K16" s="2"/>
      <c r="L16" s="2"/>
      <c r="M16" s="2"/>
      <c r="N16" s="72"/>
      <c r="O16" s="74"/>
      <c r="P16" s="2"/>
      <c r="Q16" s="72"/>
      <c r="R16" s="74"/>
      <c r="S16" s="2"/>
      <c r="T16" s="72"/>
      <c r="U16" s="74"/>
      <c r="V16" s="2"/>
      <c r="W16" s="72"/>
      <c r="X16" s="74"/>
      <c r="Y16" s="72"/>
      <c r="Z16" s="74"/>
      <c r="AA16" s="15">
        <f t="shared" si="6"/>
        <v>0</v>
      </c>
      <c r="AB16" s="68"/>
      <c r="AC16" s="2"/>
      <c r="AD16" s="2"/>
      <c r="AE16" s="2"/>
      <c r="AF16" s="2"/>
      <c r="AG16" s="2"/>
      <c r="AH16" s="72"/>
      <c r="AI16" s="74"/>
      <c r="AJ16" s="2"/>
      <c r="AK16" s="2"/>
      <c r="AL16" s="72"/>
      <c r="AM16" s="74"/>
      <c r="AN16" s="72"/>
      <c r="AO16" s="74"/>
      <c r="AP16" s="72"/>
      <c r="AQ16" s="74"/>
      <c r="AR16" s="46">
        <v>36</v>
      </c>
      <c r="AS16" s="96">
        <v>36</v>
      </c>
      <c r="AT16" s="97"/>
      <c r="AU16" s="12">
        <v>36</v>
      </c>
      <c r="AV16" s="12">
        <v>36</v>
      </c>
      <c r="AW16" s="12">
        <v>36</v>
      </c>
      <c r="AX16" s="12">
        <v>36</v>
      </c>
      <c r="AY16" s="12">
        <v>36</v>
      </c>
      <c r="AZ16" s="12">
        <v>36</v>
      </c>
      <c r="BA16" s="12">
        <v>36</v>
      </c>
      <c r="BB16" s="12">
        <v>36</v>
      </c>
      <c r="BC16" s="12">
        <v>36</v>
      </c>
      <c r="BD16" s="12">
        <v>36</v>
      </c>
      <c r="BE16" s="31">
        <v>36</v>
      </c>
      <c r="BF16" s="13">
        <f>SUM(AC16:BD16)</f>
        <v>432</v>
      </c>
      <c r="BG16" s="13">
        <f t="shared" si="1"/>
        <v>432</v>
      </c>
      <c r="BH16" s="85"/>
      <c r="BI16" s="4"/>
      <c r="BJ16" s="4"/>
      <c r="BK16" s="4"/>
      <c r="BL16" s="4"/>
    </row>
    <row r="17" spans="1:64" s="1" customFormat="1" ht="15.75" x14ac:dyDescent="0.25">
      <c r="A17" s="58"/>
      <c r="B17" s="102">
        <v>23</v>
      </c>
      <c r="C17" s="105" t="s">
        <v>21</v>
      </c>
      <c r="D17" s="41" t="s">
        <v>15</v>
      </c>
      <c r="E17" s="53">
        <v>36</v>
      </c>
      <c r="F17" s="53">
        <v>36</v>
      </c>
      <c r="G17" s="53">
        <v>36</v>
      </c>
      <c r="H17" s="32">
        <v>36</v>
      </c>
      <c r="I17" s="32">
        <v>12</v>
      </c>
      <c r="J17" s="32">
        <v>12</v>
      </c>
      <c r="K17" s="32">
        <v>12</v>
      </c>
      <c r="L17" s="32">
        <v>12</v>
      </c>
      <c r="M17" s="32">
        <v>12</v>
      </c>
      <c r="N17" s="39">
        <v>6</v>
      </c>
      <c r="O17" s="35">
        <v>6</v>
      </c>
      <c r="P17" s="8">
        <v>36</v>
      </c>
      <c r="Q17" s="90">
        <v>36</v>
      </c>
      <c r="R17" s="91"/>
      <c r="S17" s="8">
        <v>36</v>
      </c>
      <c r="T17" s="90">
        <v>36</v>
      </c>
      <c r="U17" s="91"/>
      <c r="V17" s="8">
        <v>36</v>
      </c>
      <c r="W17" s="90">
        <v>36</v>
      </c>
      <c r="X17" s="91"/>
      <c r="Y17" s="114">
        <v>36</v>
      </c>
      <c r="Z17" s="115"/>
      <c r="AA17" s="15">
        <f t="shared" si="6"/>
        <v>468</v>
      </c>
      <c r="AB17" s="68"/>
      <c r="AC17" s="32">
        <v>18</v>
      </c>
      <c r="AD17" s="32">
        <v>18</v>
      </c>
      <c r="AE17" s="32">
        <v>18</v>
      </c>
      <c r="AF17" s="32">
        <v>18</v>
      </c>
      <c r="AG17" s="32">
        <v>18</v>
      </c>
      <c r="AH17" s="32">
        <v>12</v>
      </c>
      <c r="AI17" s="36">
        <v>6</v>
      </c>
      <c r="AJ17" s="32">
        <v>18</v>
      </c>
      <c r="AK17" s="32">
        <v>18</v>
      </c>
      <c r="AL17" s="98">
        <v>18</v>
      </c>
      <c r="AM17" s="99"/>
      <c r="AN17" s="32">
        <v>12</v>
      </c>
      <c r="AO17" s="36">
        <v>6</v>
      </c>
      <c r="AP17" s="100"/>
      <c r="AQ17" s="101"/>
      <c r="AR17" s="47"/>
      <c r="AS17" s="100"/>
      <c r="AT17" s="101"/>
      <c r="AU17" s="2"/>
      <c r="AV17" s="2"/>
      <c r="AW17" s="2"/>
      <c r="AX17" s="2"/>
      <c r="AY17" s="2"/>
      <c r="AZ17" s="2"/>
      <c r="BA17" s="2"/>
      <c r="BB17" s="2"/>
      <c r="BC17" s="2"/>
      <c r="BD17" s="30"/>
      <c r="BE17" s="5"/>
      <c r="BF17" s="13">
        <f>SUM(AC17:BE17)</f>
        <v>180</v>
      </c>
      <c r="BG17" s="43">
        <f t="shared" si="1"/>
        <v>648</v>
      </c>
      <c r="BH17" s="106">
        <f>BG17+BG18+BG19+BC19</f>
        <v>1476</v>
      </c>
      <c r="BI17" s="4"/>
      <c r="BJ17" s="4"/>
      <c r="BK17" s="4"/>
      <c r="BL17" s="4"/>
    </row>
    <row r="18" spans="1:64" s="1" customFormat="1" ht="15.75" x14ac:dyDescent="0.25">
      <c r="A18" s="58"/>
      <c r="B18" s="103"/>
      <c r="C18" s="103"/>
      <c r="D18" s="41" t="s">
        <v>16</v>
      </c>
      <c r="E18" s="30"/>
      <c r="F18" s="30"/>
      <c r="G18" s="30"/>
      <c r="H18" s="30"/>
      <c r="I18" s="11">
        <v>24</v>
      </c>
      <c r="J18" s="11">
        <v>24</v>
      </c>
      <c r="K18" s="11">
        <v>24</v>
      </c>
      <c r="L18" s="11">
        <v>24</v>
      </c>
      <c r="M18" s="11">
        <v>24</v>
      </c>
      <c r="N18" s="92">
        <v>24</v>
      </c>
      <c r="O18" s="93"/>
      <c r="P18" s="5"/>
      <c r="Q18" s="107"/>
      <c r="R18" s="108"/>
      <c r="S18" s="5"/>
      <c r="T18" s="107"/>
      <c r="U18" s="108"/>
      <c r="V18" s="5"/>
      <c r="W18" s="107"/>
      <c r="X18" s="108"/>
      <c r="Y18" s="100"/>
      <c r="Z18" s="101"/>
      <c r="AA18" s="14">
        <f t="shared" si="6"/>
        <v>144</v>
      </c>
      <c r="AB18" s="68"/>
      <c r="AC18" s="11">
        <v>18</v>
      </c>
      <c r="AD18" s="11">
        <v>18</v>
      </c>
      <c r="AE18" s="11">
        <v>18</v>
      </c>
      <c r="AF18" s="11">
        <v>18</v>
      </c>
      <c r="AG18" s="11">
        <v>18</v>
      </c>
      <c r="AH18" s="92">
        <v>18</v>
      </c>
      <c r="AI18" s="93"/>
      <c r="AJ18" s="11">
        <v>18</v>
      </c>
      <c r="AK18" s="11">
        <v>18</v>
      </c>
      <c r="AL18" s="92">
        <v>18</v>
      </c>
      <c r="AM18" s="93"/>
      <c r="AN18" s="92">
        <v>18</v>
      </c>
      <c r="AO18" s="93"/>
      <c r="AP18" s="92">
        <v>36</v>
      </c>
      <c r="AQ18" s="93"/>
      <c r="AR18" s="44">
        <v>36</v>
      </c>
      <c r="AS18" s="100"/>
      <c r="AT18" s="101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13">
        <f>SUM(AC18:BE18)</f>
        <v>252</v>
      </c>
      <c r="BG18" s="43">
        <f t="shared" si="1"/>
        <v>396</v>
      </c>
      <c r="BH18" s="106"/>
      <c r="BI18" s="4"/>
      <c r="BJ18" s="4"/>
      <c r="BK18" s="4"/>
      <c r="BL18" s="4"/>
    </row>
    <row r="19" spans="1:64" s="1" customFormat="1" ht="22.5" customHeight="1" x14ac:dyDescent="0.25">
      <c r="A19" s="58"/>
      <c r="B19" s="104"/>
      <c r="C19" s="104"/>
      <c r="D19" s="41" t="s">
        <v>17</v>
      </c>
      <c r="E19" s="2"/>
      <c r="F19" s="2"/>
      <c r="G19" s="2"/>
      <c r="H19" s="2"/>
      <c r="I19" s="2"/>
      <c r="J19" s="2"/>
      <c r="K19" s="2"/>
      <c r="L19" s="2"/>
      <c r="M19" s="2"/>
      <c r="N19" s="72"/>
      <c r="O19" s="74"/>
      <c r="P19" s="2"/>
      <c r="Q19" s="72"/>
      <c r="R19" s="74"/>
      <c r="S19" s="2"/>
      <c r="T19" s="72"/>
      <c r="U19" s="74"/>
      <c r="V19" s="2"/>
      <c r="W19" s="72"/>
      <c r="X19" s="74"/>
      <c r="Y19" s="72"/>
      <c r="Z19" s="74"/>
      <c r="AA19" s="14">
        <f t="shared" si="6"/>
        <v>0</v>
      </c>
      <c r="AB19" s="68"/>
      <c r="AC19" s="2"/>
      <c r="AD19" s="2"/>
      <c r="AE19" s="2"/>
      <c r="AF19" s="2"/>
      <c r="AG19" s="2"/>
      <c r="AH19" s="72"/>
      <c r="AI19" s="74"/>
      <c r="AJ19" s="2"/>
      <c r="AK19" s="2"/>
      <c r="AL19" s="72"/>
      <c r="AM19" s="74"/>
      <c r="AN19" s="72"/>
      <c r="AO19" s="74"/>
      <c r="AP19" s="72"/>
      <c r="AQ19" s="74"/>
      <c r="AR19" s="47"/>
      <c r="AS19" s="96">
        <v>36</v>
      </c>
      <c r="AT19" s="97"/>
      <c r="AU19" s="12">
        <v>36</v>
      </c>
      <c r="AV19" s="12">
        <v>36</v>
      </c>
      <c r="AW19" s="12">
        <v>36</v>
      </c>
      <c r="AX19" s="12">
        <v>36</v>
      </c>
      <c r="AY19" s="12">
        <v>36</v>
      </c>
      <c r="AZ19" s="12">
        <v>36</v>
      </c>
      <c r="BA19" s="12">
        <v>36</v>
      </c>
      <c r="BB19" s="12">
        <v>36</v>
      </c>
      <c r="BC19" s="12">
        <v>36</v>
      </c>
      <c r="BD19" s="12">
        <v>36</v>
      </c>
      <c r="BE19" s="56">
        <v>36</v>
      </c>
      <c r="BF19" s="13">
        <f>AS19+AU19+AV19+AW19+AX19+AY19+AZ19+BA19+BB19+BD19+BE19</f>
        <v>396</v>
      </c>
      <c r="BG19" s="13">
        <f t="shared" si="1"/>
        <v>396</v>
      </c>
      <c r="BH19" s="106"/>
      <c r="BI19" s="4"/>
      <c r="BJ19" s="4"/>
      <c r="BK19" s="4"/>
      <c r="BL19" s="4"/>
    </row>
    <row r="20" spans="1:64" s="1" customFormat="1" ht="15.75" x14ac:dyDescent="0.25">
      <c r="A20" s="58"/>
      <c r="B20" s="60">
        <v>25</v>
      </c>
      <c r="C20" s="66" t="s">
        <v>23</v>
      </c>
      <c r="D20" s="41" t="s">
        <v>15</v>
      </c>
      <c r="E20" s="8">
        <v>36</v>
      </c>
      <c r="F20" s="8">
        <v>36</v>
      </c>
      <c r="G20" s="8">
        <v>36</v>
      </c>
      <c r="H20" s="8">
        <v>36</v>
      </c>
      <c r="I20" s="8">
        <v>36</v>
      </c>
      <c r="J20" s="8">
        <v>36</v>
      </c>
      <c r="K20" s="8">
        <v>36</v>
      </c>
      <c r="L20" s="8">
        <v>36</v>
      </c>
      <c r="M20" s="8">
        <v>36</v>
      </c>
      <c r="N20" s="90">
        <v>36</v>
      </c>
      <c r="O20" s="91"/>
      <c r="P20" s="32">
        <v>24</v>
      </c>
      <c r="Q20" s="98">
        <v>24</v>
      </c>
      <c r="R20" s="99"/>
      <c r="S20" s="32">
        <v>24</v>
      </c>
      <c r="T20" s="98">
        <v>24</v>
      </c>
      <c r="U20" s="99"/>
      <c r="V20" s="32">
        <v>24</v>
      </c>
      <c r="W20" s="98">
        <v>24</v>
      </c>
      <c r="X20" s="99"/>
      <c r="Y20" s="32">
        <v>30</v>
      </c>
      <c r="Z20" s="36">
        <v>6</v>
      </c>
      <c r="AA20" s="14">
        <f t="shared" si="6"/>
        <v>540</v>
      </c>
      <c r="AB20" s="68"/>
      <c r="AC20" s="32">
        <v>24</v>
      </c>
      <c r="AD20" s="32">
        <v>24</v>
      </c>
      <c r="AE20" s="32">
        <v>24</v>
      </c>
      <c r="AF20" s="32">
        <v>24</v>
      </c>
      <c r="AG20" s="32">
        <v>24</v>
      </c>
      <c r="AH20" s="32">
        <v>18</v>
      </c>
      <c r="AI20" s="36">
        <v>6</v>
      </c>
      <c r="AJ20" s="32">
        <v>18</v>
      </c>
      <c r="AK20" s="32">
        <v>18</v>
      </c>
      <c r="AL20" s="98">
        <v>18</v>
      </c>
      <c r="AM20" s="99"/>
      <c r="AN20" s="98">
        <v>18</v>
      </c>
      <c r="AO20" s="99"/>
      <c r="AP20" s="98">
        <v>36</v>
      </c>
      <c r="AQ20" s="99"/>
      <c r="AR20" s="32">
        <v>36</v>
      </c>
      <c r="AS20" s="32">
        <v>30</v>
      </c>
      <c r="AT20" s="36">
        <v>6</v>
      </c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13">
        <f>SUM(AC20:BE20)</f>
        <v>324</v>
      </c>
      <c r="BG20" s="13">
        <f t="shared" si="1"/>
        <v>864</v>
      </c>
      <c r="BH20" s="85">
        <f>BG20+BG21+BG22+BD22</f>
        <v>1476</v>
      </c>
      <c r="BI20" s="4"/>
      <c r="BJ20" s="4"/>
      <c r="BK20" s="4"/>
      <c r="BL20" s="4"/>
    </row>
    <row r="21" spans="1:64" s="1" customFormat="1" ht="18" customHeight="1" x14ac:dyDescent="0.25">
      <c r="A21" s="58"/>
      <c r="B21" s="61"/>
      <c r="C21" s="61"/>
      <c r="D21" s="41" t="s">
        <v>16</v>
      </c>
      <c r="E21" s="2"/>
      <c r="F21" s="2"/>
      <c r="G21" s="2"/>
      <c r="H21" s="2"/>
      <c r="I21" s="2"/>
      <c r="J21" s="2"/>
      <c r="K21" s="2"/>
      <c r="L21" s="30"/>
      <c r="M21" s="30"/>
      <c r="N21" s="100"/>
      <c r="O21" s="101"/>
      <c r="P21" s="11">
        <v>12</v>
      </c>
      <c r="Q21" s="92">
        <v>12</v>
      </c>
      <c r="R21" s="93"/>
      <c r="S21" s="11">
        <v>12</v>
      </c>
      <c r="T21" s="92">
        <v>12</v>
      </c>
      <c r="U21" s="93"/>
      <c r="V21" s="11">
        <v>12</v>
      </c>
      <c r="W21" s="92">
        <v>12</v>
      </c>
      <c r="X21" s="93"/>
      <c r="Y21" s="100"/>
      <c r="Z21" s="101"/>
      <c r="AA21" s="14">
        <f t="shared" si="6"/>
        <v>72</v>
      </c>
      <c r="AB21" s="68"/>
      <c r="AC21" s="11">
        <v>12</v>
      </c>
      <c r="AD21" s="11">
        <v>12</v>
      </c>
      <c r="AE21" s="11">
        <v>12</v>
      </c>
      <c r="AF21" s="11">
        <v>12</v>
      </c>
      <c r="AG21" s="11">
        <v>12</v>
      </c>
      <c r="AH21" s="92">
        <v>12</v>
      </c>
      <c r="AI21" s="93"/>
      <c r="AJ21" s="11">
        <v>18</v>
      </c>
      <c r="AK21" s="11">
        <v>18</v>
      </c>
      <c r="AL21" s="92">
        <v>18</v>
      </c>
      <c r="AM21" s="93"/>
      <c r="AN21" s="92">
        <v>18</v>
      </c>
      <c r="AO21" s="93"/>
      <c r="AP21" s="72"/>
      <c r="AQ21" s="74"/>
      <c r="AR21" s="42"/>
      <c r="AS21" s="72"/>
      <c r="AT21" s="74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13">
        <f>SUM(AC21:BE21)</f>
        <v>144</v>
      </c>
      <c r="BG21" s="13">
        <f t="shared" si="1"/>
        <v>216</v>
      </c>
      <c r="BH21" s="85"/>
      <c r="BI21" s="4"/>
      <c r="BJ21" s="4"/>
      <c r="BK21" s="4"/>
      <c r="BL21" s="4"/>
    </row>
    <row r="22" spans="1:64" s="1" customFormat="1" ht="19.5" customHeight="1" x14ac:dyDescent="0.25">
      <c r="A22" s="58"/>
      <c r="B22" s="62"/>
      <c r="C22" s="62"/>
      <c r="D22" s="41" t="s">
        <v>17</v>
      </c>
      <c r="E22" s="2"/>
      <c r="F22" s="2"/>
      <c r="G22" s="2"/>
      <c r="H22" s="2"/>
      <c r="I22" s="2"/>
      <c r="J22" s="2"/>
      <c r="K22" s="2"/>
      <c r="L22" s="2"/>
      <c r="M22" s="2"/>
      <c r="N22" s="72"/>
      <c r="O22" s="74"/>
      <c r="P22" s="2"/>
      <c r="Q22" s="72"/>
      <c r="R22" s="74"/>
      <c r="S22" s="2"/>
      <c r="T22" s="72"/>
      <c r="U22" s="74"/>
      <c r="V22" s="2"/>
      <c r="W22" s="72"/>
      <c r="X22" s="74"/>
      <c r="Y22" s="72"/>
      <c r="Z22" s="74"/>
      <c r="AA22" s="14">
        <f t="shared" si="6"/>
        <v>0</v>
      </c>
      <c r="AB22" s="68"/>
      <c r="AC22" s="2"/>
      <c r="AD22" s="2"/>
      <c r="AE22" s="2"/>
      <c r="AF22" s="2"/>
      <c r="AG22" s="2"/>
      <c r="AH22" s="72"/>
      <c r="AI22" s="74"/>
      <c r="AJ22" s="2"/>
      <c r="AK22" s="30"/>
      <c r="AL22" s="100"/>
      <c r="AM22" s="101"/>
      <c r="AN22" s="100"/>
      <c r="AO22" s="101"/>
      <c r="AP22" s="100"/>
      <c r="AQ22" s="101"/>
      <c r="AR22" s="47"/>
      <c r="AS22" s="100"/>
      <c r="AT22" s="101"/>
      <c r="AU22" s="12">
        <v>36</v>
      </c>
      <c r="AV22" s="12">
        <v>36</v>
      </c>
      <c r="AW22" s="12">
        <v>36</v>
      </c>
      <c r="AX22" s="12">
        <v>36</v>
      </c>
      <c r="AY22" s="12">
        <v>36</v>
      </c>
      <c r="AZ22" s="12">
        <v>36</v>
      </c>
      <c r="BA22" s="12">
        <v>36</v>
      </c>
      <c r="BB22" s="12">
        <v>36</v>
      </c>
      <c r="BC22" s="12">
        <v>36</v>
      </c>
      <c r="BD22" s="31">
        <v>36</v>
      </c>
      <c r="BE22" s="31">
        <v>36</v>
      </c>
      <c r="BF22" s="13">
        <f>AU22+AV22+AW22+AX22+AY22+AZ22+BA22+BB22+BC22+BE22</f>
        <v>360</v>
      </c>
      <c r="BG22" s="13">
        <f t="shared" si="1"/>
        <v>360</v>
      </c>
      <c r="BH22" s="85"/>
      <c r="BI22" s="4"/>
      <c r="BJ22" s="4"/>
      <c r="BK22" s="4"/>
      <c r="BL22" s="4"/>
    </row>
    <row r="23" spans="1:64" s="1" customFormat="1" ht="15.75" x14ac:dyDescent="0.25">
      <c r="A23" s="58"/>
      <c r="B23" s="102">
        <v>26</v>
      </c>
      <c r="C23" s="105" t="s">
        <v>22</v>
      </c>
      <c r="D23" s="24" t="s">
        <v>15</v>
      </c>
      <c r="E23" s="8">
        <v>36</v>
      </c>
      <c r="F23" s="8">
        <v>36</v>
      </c>
      <c r="G23" s="8">
        <v>36</v>
      </c>
      <c r="H23" s="8">
        <v>36</v>
      </c>
      <c r="I23" s="8">
        <v>36</v>
      </c>
      <c r="J23" s="8">
        <v>36</v>
      </c>
      <c r="K23" s="8">
        <v>36</v>
      </c>
      <c r="L23" s="8">
        <v>36</v>
      </c>
      <c r="M23" s="8">
        <v>36</v>
      </c>
      <c r="N23" s="90">
        <v>36</v>
      </c>
      <c r="O23" s="91"/>
      <c r="P23" s="32">
        <v>24</v>
      </c>
      <c r="Q23" s="98">
        <v>24</v>
      </c>
      <c r="R23" s="99"/>
      <c r="S23" s="32">
        <v>24</v>
      </c>
      <c r="T23" s="98">
        <v>24</v>
      </c>
      <c r="U23" s="99"/>
      <c r="V23" s="32">
        <v>24</v>
      </c>
      <c r="W23" s="98">
        <v>24</v>
      </c>
      <c r="X23" s="99"/>
      <c r="Y23" s="98">
        <v>36</v>
      </c>
      <c r="Z23" s="99"/>
      <c r="AA23" s="14">
        <f t="shared" si="6"/>
        <v>540</v>
      </c>
      <c r="AB23" s="68"/>
      <c r="AC23" s="32">
        <v>24</v>
      </c>
      <c r="AD23" s="32">
        <v>24</v>
      </c>
      <c r="AE23" s="32">
        <v>24</v>
      </c>
      <c r="AF23" s="32">
        <v>24</v>
      </c>
      <c r="AG23" s="32">
        <v>24</v>
      </c>
      <c r="AH23" s="32">
        <v>18</v>
      </c>
      <c r="AI23" s="36">
        <v>6</v>
      </c>
      <c r="AJ23" s="32">
        <v>24</v>
      </c>
      <c r="AK23" s="32">
        <v>24</v>
      </c>
      <c r="AL23" s="32">
        <v>18</v>
      </c>
      <c r="AM23" s="36">
        <v>6</v>
      </c>
      <c r="AN23" s="100"/>
      <c r="AO23" s="101"/>
      <c r="AP23" s="100"/>
      <c r="AQ23" s="101"/>
      <c r="AR23" s="42"/>
      <c r="AS23" s="72"/>
      <c r="AT23" s="74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43">
        <f>SUM(AC23:BE23)</f>
        <v>216</v>
      </c>
      <c r="BG23" s="43">
        <f t="shared" si="1"/>
        <v>756</v>
      </c>
      <c r="BH23" s="106">
        <f>BG23+BG24+BG25+BE25</f>
        <v>1476</v>
      </c>
      <c r="BI23" s="4"/>
      <c r="BJ23" s="4"/>
      <c r="BK23" s="4"/>
      <c r="BL23" s="4"/>
    </row>
    <row r="24" spans="1:64" s="1" customFormat="1" ht="21.75" customHeight="1" x14ac:dyDescent="0.25">
      <c r="A24" s="58"/>
      <c r="B24" s="103"/>
      <c r="C24" s="103"/>
      <c r="D24" s="24" t="s">
        <v>16</v>
      </c>
      <c r="E24" s="2"/>
      <c r="F24" s="2"/>
      <c r="G24" s="2"/>
      <c r="H24" s="2"/>
      <c r="I24" s="2"/>
      <c r="J24" s="2"/>
      <c r="K24" s="2"/>
      <c r="L24" s="30"/>
      <c r="M24" s="30"/>
      <c r="N24" s="100"/>
      <c r="O24" s="101"/>
      <c r="P24" s="11">
        <v>12</v>
      </c>
      <c r="Q24" s="92">
        <v>12</v>
      </c>
      <c r="R24" s="93"/>
      <c r="S24" s="11">
        <v>12</v>
      </c>
      <c r="T24" s="92">
        <v>12</v>
      </c>
      <c r="U24" s="93"/>
      <c r="V24" s="11">
        <v>12</v>
      </c>
      <c r="W24" s="92">
        <v>12</v>
      </c>
      <c r="X24" s="93"/>
      <c r="Y24" s="100"/>
      <c r="Z24" s="101"/>
      <c r="AA24" s="14">
        <f t="shared" si="6"/>
        <v>72</v>
      </c>
      <c r="AB24" s="68"/>
      <c r="AC24" s="11">
        <v>12</v>
      </c>
      <c r="AD24" s="11">
        <v>12</v>
      </c>
      <c r="AE24" s="11">
        <v>12</v>
      </c>
      <c r="AF24" s="11">
        <v>12</v>
      </c>
      <c r="AG24" s="11">
        <v>12</v>
      </c>
      <c r="AH24" s="92">
        <v>12</v>
      </c>
      <c r="AI24" s="93"/>
      <c r="AJ24" s="11">
        <v>12</v>
      </c>
      <c r="AK24" s="11">
        <v>12</v>
      </c>
      <c r="AL24" s="92">
        <v>12</v>
      </c>
      <c r="AM24" s="93"/>
      <c r="AN24" s="92">
        <v>36</v>
      </c>
      <c r="AO24" s="93"/>
      <c r="AP24" s="100"/>
      <c r="AQ24" s="101"/>
      <c r="AR24" s="42"/>
      <c r="AS24" s="72"/>
      <c r="AT24" s="74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43">
        <f>SUM(AC24:BE24)</f>
        <v>144</v>
      </c>
      <c r="BG24" s="43">
        <f t="shared" si="1"/>
        <v>216</v>
      </c>
      <c r="BH24" s="106"/>
      <c r="BI24" s="4"/>
      <c r="BJ24" s="4"/>
      <c r="BK24" s="4"/>
      <c r="BL24" s="4"/>
    </row>
    <row r="25" spans="1:64" s="1" customFormat="1" ht="27.75" customHeight="1" x14ac:dyDescent="0.25">
      <c r="A25" s="59"/>
      <c r="B25" s="104"/>
      <c r="C25" s="104"/>
      <c r="D25" s="24" t="s">
        <v>17</v>
      </c>
      <c r="E25" s="2"/>
      <c r="F25" s="2"/>
      <c r="G25" s="2"/>
      <c r="H25" s="2"/>
      <c r="I25" s="2"/>
      <c r="J25" s="2"/>
      <c r="K25" s="2"/>
      <c r="L25" s="2"/>
      <c r="M25" s="2"/>
      <c r="N25" s="72"/>
      <c r="O25" s="74"/>
      <c r="P25" s="2"/>
      <c r="Q25" s="72"/>
      <c r="R25" s="74"/>
      <c r="S25" s="2"/>
      <c r="T25" s="72"/>
      <c r="U25" s="74"/>
      <c r="V25" s="2"/>
      <c r="W25" s="72"/>
      <c r="X25" s="74"/>
      <c r="Y25" s="72"/>
      <c r="Z25" s="74"/>
      <c r="AA25" s="14">
        <f t="shared" si="6"/>
        <v>0</v>
      </c>
      <c r="AB25" s="68"/>
      <c r="AC25" s="2"/>
      <c r="AD25" s="2"/>
      <c r="AE25" s="2"/>
      <c r="AF25" s="2"/>
      <c r="AG25" s="2"/>
      <c r="AH25" s="72"/>
      <c r="AI25" s="74"/>
      <c r="AJ25" s="2"/>
      <c r="AK25" s="5"/>
      <c r="AL25" s="107"/>
      <c r="AM25" s="108"/>
      <c r="AN25" s="100"/>
      <c r="AO25" s="101"/>
      <c r="AP25" s="96">
        <v>36</v>
      </c>
      <c r="AQ25" s="97"/>
      <c r="AR25" s="46">
        <v>36</v>
      </c>
      <c r="AS25" s="96">
        <v>36</v>
      </c>
      <c r="AT25" s="97"/>
      <c r="AU25" s="12">
        <v>36</v>
      </c>
      <c r="AV25" s="12">
        <v>36</v>
      </c>
      <c r="AW25" s="12">
        <v>36</v>
      </c>
      <c r="AX25" s="12">
        <v>36</v>
      </c>
      <c r="AY25" s="12">
        <v>36</v>
      </c>
      <c r="AZ25" s="12">
        <v>36</v>
      </c>
      <c r="BA25" s="12">
        <v>36</v>
      </c>
      <c r="BB25" s="12">
        <v>36</v>
      </c>
      <c r="BC25" s="12">
        <v>36</v>
      </c>
      <c r="BD25" s="12">
        <v>36</v>
      </c>
      <c r="BE25" s="31">
        <v>36</v>
      </c>
      <c r="BF25" s="43">
        <f>AR25+AS25+AU25+AV25+AW25+AX25+AY25+AZ25+BA25+BB25+BC25+BD25+AP25</f>
        <v>468</v>
      </c>
      <c r="BG25" s="43">
        <f t="shared" si="1"/>
        <v>468</v>
      </c>
      <c r="BH25" s="106"/>
      <c r="BI25" s="4"/>
      <c r="BJ25" s="4"/>
      <c r="BK25" s="4"/>
      <c r="BL25" s="4"/>
    </row>
    <row r="26" spans="1:64" s="7" customFormat="1" ht="15.75" x14ac:dyDescent="0.25">
      <c r="A26" s="57" t="s">
        <v>18</v>
      </c>
      <c r="B26" s="60">
        <v>10</v>
      </c>
      <c r="C26" s="60" t="s">
        <v>20</v>
      </c>
      <c r="D26" s="24" t="s">
        <v>15</v>
      </c>
      <c r="E26" s="8">
        <v>30</v>
      </c>
      <c r="F26" s="8">
        <v>30</v>
      </c>
      <c r="G26" s="8">
        <v>30</v>
      </c>
      <c r="H26" s="8">
        <v>30</v>
      </c>
      <c r="I26" s="8">
        <v>30</v>
      </c>
      <c r="J26" s="8">
        <v>30</v>
      </c>
      <c r="K26" s="8">
        <v>30</v>
      </c>
      <c r="L26" s="8">
        <v>30</v>
      </c>
      <c r="M26" s="8">
        <v>30</v>
      </c>
      <c r="N26" s="90">
        <v>24</v>
      </c>
      <c r="O26" s="91"/>
      <c r="P26" s="8">
        <v>24</v>
      </c>
      <c r="Q26" s="90">
        <v>24</v>
      </c>
      <c r="R26" s="91"/>
      <c r="S26" s="8">
        <v>24</v>
      </c>
      <c r="T26" s="90">
        <v>24</v>
      </c>
      <c r="U26" s="91"/>
      <c r="V26" s="8">
        <v>24</v>
      </c>
      <c r="W26" s="90">
        <v>24</v>
      </c>
      <c r="X26" s="91"/>
      <c r="Y26" s="90">
        <v>24</v>
      </c>
      <c r="Z26" s="91"/>
      <c r="AA26" s="13">
        <f>SUM(E26:Z26)</f>
        <v>462</v>
      </c>
      <c r="AB26" s="68"/>
      <c r="AC26" s="8">
        <v>18</v>
      </c>
      <c r="AD26" s="8">
        <v>18</v>
      </c>
      <c r="AE26" s="8">
        <v>18</v>
      </c>
      <c r="AF26" s="8">
        <v>18</v>
      </c>
      <c r="AG26" s="8">
        <v>18</v>
      </c>
      <c r="AH26" s="90">
        <v>18</v>
      </c>
      <c r="AI26" s="91"/>
      <c r="AJ26" s="8">
        <v>18</v>
      </c>
      <c r="AK26" s="8">
        <v>18</v>
      </c>
      <c r="AL26" s="90">
        <v>18</v>
      </c>
      <c r="AM26" s="91"/>
      <c r="AN26" s="90">
        <v>18</v>
      </c>
      <c r="AO26" s="91"/>
      <c r="AP26" s="90">
        <v>18</v>
      </c>
      <c r="AQ26" s="91"/>
      <c r="AR26" s="45">
        <v>18</v>
      </c>
      <c r="AS26" s="90">
        <v>18</v>
      </c>
      <c r="AT26" s="91"/>
      <c r="AU26" s="8">
        <v>18</v>
      </c>
      <c r="AV26" s="8">
        <v>18</v>
      </c>
      <c r="AW26" s="8">
        <v>18</v>
      </c>
      <c r="AX26" s="8">
        <v>18</v>
      </c>
      <c r="AY26" s="8">
        <v>18</v>
      </c>
      <c r="AZ26" s="8">
        <v>18</v>
      </c>
      <c r="BA26" s="5"/>
      <c r="BB26" s="5"/>
      <c r="BC26" s="5"/>
      <c r="BD26" s="5"/>
      <c r="BE26" s="5"/>
      <c r="BF26" s="13">
        <f>SUM(AC26:BE26)</f>
        <v>342</v>
      </c>
      <c r="BG26" s="13">
        <f t="shared" si="1"/>
        <v>804</v>
      </c>
      <c r="BH26" s="85">
        <f>BG26+BG27+BG28+BE28+BD28</f>
        <v>1476</v>
      </c>
      <c r="BI26" s="6"/>
      <c r="BJ26" s="6"/>
      <c r="BK26" s="6"/>
      <c r="BL26" s="6"/>
    </row>
    <row r="27" spans="1:64" s="1" customFormat="1" ht="15.75" x14ac:dyDescent="0.25">
      <c r="A27" s="58"/>
      <c r="B27" s="61"/>
      <c r="C27" s="61"/>
      <c r="D27" s="41" t="s">
        <v>16</v>
      </c>
      <c r="E27" s="11">
        <v>6</v>
      </c>
      <c r="F27" s="11">
        <v>6</v>
      </c>
      <c r="G27" s="11">
        <v>6</v>
      </c>
      <c r="H27" s="11">
        <v>6</v>
      </c>
      <c r="I27" s="11">
        <v>6</v>
      </c>
      <c r="J27" s="11">
        <v>6</v>
      </c>
      <c r="K27" s="11">
        <v>6</v>
      </c>
      <c r="L27" s="11">
        <v>6</v>
      </c>
      <c r="M27" s="11">
        <v>6</v>
      </c>
      <c r="N27" s="92">
        <v>12</v>
      </c>
      <c r="O27" s="93"/>
      <c r="P27" s="11">
        <v>12</v>
      </c>
      <c r="Q27" s="92">
        <v>12</v>
      </c>
      <c r="R27" s="93"/>
      <c r="S27" s="11">
        <v>12</v>
      </c>
      <c r="T27" s="92">
        <v>12</v>
      </c>
      <c r="U27" s="93"/>
      <c r="V27" s="11">
        <v>12</v>
      </c>
      <c r="W27" s="92">
        <v>12</v>
      </c>
      <c r="X27" s="93"/>
      <c r="Y27" s="92">
        <v>12</v>
      </c>
      <c r="Z27" s="93"/>
      <c r="AA27" s="14">
        <f>SUM(E27:Z27)</f>
        <v>150</v>
      </c>
      <c r="AB27" s="68"/>
      <c r="AC27" s="11">
        <v>18</v>
      </c>
      <c r="AD27" s="11">
        <v>18</v>
      </c>
      <c r="AE27" s="11">
        <v>18</v>
      </c>
      <c r="AF27" s="11">
        <v>18</v>
      </c>
      <c r="AG27" s="11">
        <v>18</v>
      </c>
      <c r="AH27" s="92">
        <v>18</v>
      </c>
      <c r="AI27" s="93"/>
      <c r="AJ27" s="11">
        <v>18</v>
      </c>
      <c r="AK27" s="11">
        <v>18</v>
      </c>
      <c r="AL27" s="92">
        <v>18</v>
      </c>
      <c r="AM27" s="93"/>
      <c r="AN27" s="92">
        <v>18</v>
      </c>
      <c r="AO27" s="93"/>
      <c r="AP27" s="92">
        <v>18</v>
      </c>
      <c r="AQ27" s="93"/>
      <c r="AR27" s="44">
        <v>18</v>
      </c>
      <c r="AS27" s="92">
        <v>18</v>
      </c>
      <c r="AT27" s="93"/>
      <c r="AU27" s="11">
        <v>18</v>
      </c>
      <c r="AV27" s="11">
        <v>18</v>
      </c>
      <c r="AW27" s="11">
        <v>18</v>
      </c>
      <c r="AX27" s="11">
        <v>18</v>
      </c>
      <c r="AY27" s="11">
        <v>18</v>
      </c>
      <c r="AZ27" s="11">
        <v>18</v>
      </c>
      <c r="BA27" s="2"/>
      <c r="BB27" s="2"/>
      <c r="BC27" s="2"/>
      <c r="BD27" s="2"/>
      <c r="BE27" s="2"/>
      <c r="BF27" s="13">
        <f>SUM(AC27:BE27)</f>
        <v>342</v>
      </c>
      <c r="BG27" s="13">
        <f t="shared" si="1"/>
        <v>492</v>
      </c>
      <c r="BH27" s="85"/>
      <c r="BI27" s="4"/>
      <c r="BJ27" s="4"/>
      <c r="BK27" s="4"/>
      <c r="BL27" s="4"/>
    </row>
    <row r="28" spans="1:64" s="1" customFormat="1" ht="24" customHeight="1" x14ac:dyDescent="0.25">
      <c r="A28" s="59"/>
      <c r="B28" s="62"/>
      <c r="C28" s="62"/>
      <c r="D28" s="41" t="s">
        <v>17</v>
      </c>
      <c r="E28" s="2"/>
      <c r="F28" s="2"/>
      <c r="G28" s="2"/>
      <c r="H28" s="2"/>
      <c r="I28" s="2"/>
      <c r="J28" s="2"/>
      <c r="K28" s="2"/>
      <c r="L28" s="2"/>
      <c r="M28" s="2"/>
      <c r="N28" s="72"/>
      <c r="O28" s="74"/>
      <c r="P28" s="2"/>
      <c r="Q28" s="72"/>
      <c r="R28" s="74"/>
      <c r="S28" s="2"/>
      <c r="T28" s="72"/>
      <c r="U28" s="74"/>
      <c r="V28" s="2"/>
      <c r="W28" s="72"/>
      <c r="X28" s="74"/>
      <c r="Y28" s="72"/>
      <c r="Z28" s="74"/>
      <c r="AA28" s="14">
        <f>SUM(E28:Z28)</f>
        <v>0</v>
      </c>
      <c r="AB28" s="68"/>
      <c r="AC28" s="2"/>
      <c r="AD28" s="2"/>
      <c r="AE28" s="2"/>
      <c r="AF28" s="2"/>
      <c r="AG28" s="2"/>
      <c r="AH28" s="72"/>
      <c r="AI28" s="74"/>
      <c r="AJ28" s="2"/>
      <c r="AK28" s="2"/>
      <c r="AL28" s="72"/>
      <c r="AM28" s="74"/>
      <c r="AN28" s="72"/>
      <c r="AO28" s="74"/>
      <c r="AP28" s="72"/>
      <c r="AQ28" s="74"/>
      <c r="AR28" s="42"/>
      <c r="AS28" s="72"/>
      <c r="AT28" s="74"/>
      <c r="AU28" s="2"/>
      <c r="AV28" s="2"/>
      <c r="AW28" s="2"/>
      <c r="AX28" s="2"/>
      <c r="AY28" s="2"/>
      <c r="AZ28" s="2"/>
      <c r="BA28" s="12">
        <v>36</v>
      </c>
      <c r="BB28" s="12">
        <v>36</v>
      </c>
      <c r="BC28" s="12">
        <v>36</v>
      </c>
      <c r="BD28" s="36">
        <v>36</v>
      </c>
      <c r="BE28" s="36">
        <v>36</v>
      </c>
      <c r="BF28" s="13">
        <f>SUM(AC28:BC28)</f>
        <v>108</v>
      </c>
      <c r="BG28" s="13">
        <f t="shared" si="1"/>
        <v>108</v>
      </c>
      <c r="BH28" s="85"/>
      <c r="BI28" s="4"/>
      <c r="BJ28" s="4"/>
      <c r="BK28" s="4"/>
      <c r="BL28" s="4"/>
    </row>
    <row r="29" spans="1:64" s="1" customFormat="1" ht="15.75" x14ac:dyDescent="0.25">
      <c r="A29" s="57" t="s">
        <v>19</v>
      </c>
      <c r="B29" s="60">
        <v>20</v>
      </c>
      <c r="C29" s="60" t="s">
        <v>20</v>
      </c>
      <c r="D29" s="41" t="s">
        <v>15</v>
      </c>
      <c r="E29" s="8">
        <v>18</v>
      </c>
      <c r="F29" s="8">
        <v>18</v>
      </c>
      <c r="G29" s="8">
        <v>18</v>
      </c>
      <c r="H29" s="8">
        <v>18</v>
      </c>
      <c r="I29" s="8">
        <v>18</v>
      </c>
      <c r="J29" s="8">
        <v>18</v>
      </c>
      <c r="K29" s="8">
        <v>18</v>
      </c>
      <c r="L29" s="8">
        <v>18</v>
      </c>
      <c r="M29" s="8">
        <v>18</v>
      </c>
      <c r="N29" s="90">
        <v>18</v>
      </c>
      <c r="O29" s="91"/>
      <c r="P29" s="8">
        <v>18</v>
      </c>
      <c r="Q29" s="90">
        <v>18</v>
      </c>
      <c r="R29" s="91"/>
      <c r="S29" s="8">
        <v>18</v>
      </c>
      <c r="T29" s="90">
        <v>18</v>
      </c>
      <c r="U29" s="91"/>
      <c r="V29" s="8">
        <v>18</v>
      </c>
      <c r="W29" s="90">
        <v>18</v>
      </c>
      <c r="X29" s="91"/>
      <c r="Y29" s="94">
        <v>36</v>
      </c>
      <c r="Z29" s="95"/>
      <c r="AA29" s="15">
        <f>SUM(E29:Y29)</f>
        <v>324</v>
      </c>
      <c r="AB29" s="68"/>
      <c r="AC29" s="2"/>
      <c r="AD29" s="2"/>
      <c r="AE29" s="2"/>
      <c r="AF29" s="2"/>
      <c r="AG29" s="2"/>
      <c r="AH29" s="72"/>
      <c r="AI29" s="74"/>
      <c r="AJ29" s="2"/>
      <c r="AK29" s="2"/>
      <c r="AL29" s="72"/>
      <c r="AM29" s="74"/>
      <c r="AN29" s="72"/>
      <c r="AO29" s="74"/>
      <c r="AP29" s="72"/>
      <c r="AQ29" s="74"/>
      <c r="AR29" s="42"/>
      <c r="AS29" s="72"/>
      <c r="AT29" s="74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13">
        <f>SUM(AC29:BE29)</f>
        <v>0</v>
      </c>
      <c r="BG29" s="13">
        <f t="shared" si="1"/>
        <v>324</v>
      </c>
      <c r="BH29" s="85">
        <f>BG30+BD31+BG29+BG31</f>
        <v>1440</v>
      </c>
      <c r="BI29" s="4"/>
      <c r="BJ29" s="4"/>
      <c r="BK29" s="4"/>
      <c r="BL29" s="4"/>
    </row>
    <row r="30" spans="1:64" s="1" customFormat="1" ht="15.75" x14ac:dyDescent="0.25">
      <c r="A30" s="58"/>
      <c r="B30" s="61"/>
      <c r="C30" s="61"/>
      <c r="D30" s="41" t="s">
        <v>16</v>
      </c>
      <c r="E30" s="11">
        <v>18</v>
      </c>
      <c r="F30" s="11">
        <v>18</v>
      </c>
      <c r="G30" s="11">
        <v>18</v>
      </c>
      <c r="H30" s="11">
        <v>18</v>
      </c>
      <c r="I30" s="11">
        <v>18</v>
      </c>
      <c r="J30" s="11">
        <v>18</v>
      </c>
      <c r="K30" s="11">
        <v>18</v>
      </c>
      <c r="L30" s="11">
        <v>18</v>
      </c>
      <c r="M30" s="11">
        <v>18</v>
      </c>
      <c r="N30" s="92">
        <v>18</v>
      </c>
      <c r="O30" s="93"/>
      <c r="P30" s="11">
        <v>18</v>
      </c>
      <c r="Q30" s="92">
        <v>18</v>
      </c>
      <c r="R30" s="93"/>
      <c r="S30" s="11">
        <v>18</v>
      </c>
      <c r="T30" s="92">
        <v>18</v>
      </c>
      <c r="U30" s="93"/>
      <c r="V30" s="11">
        <v>18</v>
      </c>
      <c r="W30" s="92">
        <v>18</v>
      </c>
      <c r="X30" s="93"/>
      <c r="Y30" s="72"/>
      <c r="Z30" s="74"/>
      <c r="AA30" s="14">
        <f>SUM(E30:Z30)</f>
        <v>288</v>
      </c>
      <c r="AB30" s="68"/>
      <c r="AC30" s="2"/>
      <c r="AD30" s="2"/>
      <c r="AE30" s="2"/>
      <c r="AF30" s="2"/>
      <c r="AG30" s="2"/>
      <c r="AH30" s="72"/>
      <c r="AI30" s="74"/>
      <c r="AJ30" s="2"/>
      <c r="AK30" s="2"/>
      <c r="AL30" s="72"/>
      <c r="AM30" s="74"/>
      <c r="AN30" s="72"/>
      <c r="AO30" s="74"/>
      <c r="AP30" s="72"/>
      <c r="AQ30" s="74"/>
      <c r="AR30" s="42"/>
      <c r="AS30" s="72"/>
      <c r="AT30" s="74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13">
        <f>SUM(AC30:BE30)</f>
        <v>0</v>
      </c>
      <c r="BG30" s="13">
        <f t="shared" si="1"/>
        <v>288</v>
      </c>
      <c r="BH30" s="85"/>
      <c r="BI30" s="4"/>
      <c r="BJ30" s="4"/>
      <c r="BK30" s="4"/>
      <c r="BL30" s="4"/>
    </row>
    <row r="31" spans="1:64" s="1" customFormat="1" ht="30" customHeight="1" x14ac:dyDescent="0.25">
      <c r="A31" s="59"/>
      <c r="B31" s="62"/>
      <c r="C31" s="62"/>
      <c r="D31" s="41" t="s">
        <v>17</v>
      </c>
      <c r="E31" s="2"/>
      <c r="F31" s="2"/>
      <c r="G31" s="2"/>
      <c r="H31" s="2"/>
      <c r="I31" s="2"/>
      <c r="J31" s="2"/>
      <c r="K31" s="2"/>
      <c r="L31" s="2"/>
      <c r="M31" s="2"/>
      <c r="N31" s="72"/>
      <c r="O31" s="74"/>
      <c r="P31" s="2"/>
      <c r="Q31" s="72"/>
      <c r="R31" s="74"/>
      <c r="S31" s="2"/>
      <c r="T31" s="72"/>
      <c r="U31" s="74"/>
      <c r="V31" s="2"/>
      <c r="W31" s="72"/>
      <c r="X31" s="74"/>
      <c r="Y31" s="72"/>
      <c r="Z31" s="74"/>
      <c r="AA31" s="14">
        <f>SUM(E31:Z31)</f>
        <v>0</v>
      </c>
      <c r="AB31" s="69"/>
      <c r="AC31" s="12">
        <v>36</v>
      </c>
      <c r="AD31" s="12">
        <v>36</v>
      </c>
      <c r="AE31" s="12">
        <v>36</v>
      </c>
      <c r="AF31" s="12">
        <v>36</v>
      </c>
      <c r="AG31" s="12">
        <v>36</v>
      </c>
      <c r="AH31" s="96">
        <v>36</v>
      </c>
      <c r="AI31" s="97"/>
      <c r="AJ31" s="12">
        <v>36</v>
      </c>
      <c r="AK31" s="12">
        <v>36</v>
      </c>
      <c r="AL31" s="96">
        <v>36</v>
      </c>
      <c r="AM31" s="97"/>
      <c r="AN31" s="96">
        <v>36</v>
      </c>
      <c r="AO31" s="97"/>
      <c r="AP31" s="96">
        <v>36</v>
      </c>
      <c r="AQ31" s="97"/>
      <c r="AR31" s="46">
        <v>36</v>
      </c>
      <c r="AS31" s="96">
        <v>36</v>
      </c>
      <c r="AT31" s="97"/>
      <c r="AU31" s="12">
        <v>36</v>
      </c>
      <c r="AV31" s="12">
        <v>36</v>
      </c>
      <c r="AW31" s="12">
        <v>36</v>
      </c>
      <c r="AX31" s="12">
        <v>36</v>
      </c>
      <c r="AY31" s="12">
        <v>36</v>
      </c>
      <c r="AZ31" s="12">
        <v>36</v>
      </c>
      <c r="BA31" s="12">
        <v>36</v>
      </c>
      <c r="BB31" s="12">
        <v>36</v>
      </c>
      <c r="BC31" s="12">
        <v>36</v>
      </c>
      <c r="BD31" s="36">
        <v>36</v>
      </c>
      <c r="BE31" s="30"/>
      <c r="BF31" s="13">
        <f>SUM(AC31:BC31)</f>
        <v>792</v>
      </c>
      <c r="BG31" s="13">
        <f t="shared" si="1"/>
        <v>792</v>
      </c>
      <c r="BH31" s="85"/>
      <c r="BI31" s="4"/>
      <c r="BJ31" s="4"/>
      <c r="BK31" s="4"/>
      <c r="BL31" s="4"/>
    </row>
    <row r="32" spans="1:64" s="1" customFormat="1" ht="15.75" x14ac:dyDescent="0.25">
      <c r="BH32" s="4"/>
      <c r="BI32" s="4"/>
      <c r="BJ32" s="4"/>
      <c r="BK32" s="4"/>
      <c r="BL32" s="4"/>
    </row>
    <row r="33" spans="1:64" s="1" customFormat="1" ht="15.75" x14ac:dyDescent="0.25">
      <c r="BH33" s="4"/>
      <c r="BI33" s="4"/>
      <c r="BJ33" s="4"/>
      <c r="BK33" s="4"/>
      <c r="BL33" s="4"/>
    </row>
    <row r="34" spans="1:64" s="1" customFormat="1" ht="18.75" x14ac:dyDescent="0.3">
      <c r="A34" s="16"/>
      <c r="B34" s="17"/>
      <c r="C34" s="3" t="s">
        <v>25</v>
      </c>
      <c r="D34" s="23"/>
      <c r="E34" s="3" t="s">
        <v>26</v>
      </c>
      <c r="F34" s="3"/>
      <c r="G34" s="3"/>
      <c r="H34" s="3"/>
      <c r="I34" s="27"/>
      <c r="J34" s="28"/>
      <c r="K34" s="3" t="s">
        <v>27</v>
      </c>
      <c r="L34" s="3"/>
      <c r="M34" s="26"/>
      <c r="N34" s="3"/>
      <c r="O34" s="3"/>
      <c r="Q34" s="37"/>
      <c r="R34" s="37"/>
      <c r="S34" s="3" t="s">
        <v>28</v>
      </c>
      <c r="U34" s="51"/>
      <c r="W34" s="34"/>
      <c r="X34" s="34"/>
      <c r="Y34" s="1" t="s">
        <v>76</v>
      </c>
      <c r="BH34" s="4"/>
      <c r="BI34" s="4"/>
      <c r="BJ34" s="4"/>
      <c r="BK34" s="4"/>
      <c r="BL34" s="4"/>
    </row>
    <row r="35" spans="1:64" s="1" customFormat="1" ht="15.75" x14ac:dyDescent="0.25">
      <c r="B35" s="38"/>
      <c r="C35" s="19" t="s">
        <v>78</v>
      </c>
    </row>
    <row r="36" spans="1:64" s="1" customFormat="1" ht="15.75" x14ac:dyDescent="0.25"/>
    <row r="37" spans="1:64" s="1" customFormat="1" ht="15.75" x14ac:dyDescent="0.25"/>
    <row r="38" spans="1:64" s="1" customFormat="1" ht="15.75" x14ac:dyDescent="0.25"/>
    <row r="39" spans="1:64" s="1" customFormat="1" ht="15.75" x14ac:dyDescent="0.25"/>
    <row r="40" spans="1:64" s="1" customFormat="1" ht="15.75" x14ac:dyDescent="0.25"/>
    <row r="41" spans="1:64" s="1" customFormat="1" ht="15.75" x14ac:dyDescent="0.25"/>
    <row r="42" spans="1:64" s="1" customFormat="1" ht="15.75" x14ac:dyDescent="0.25"/>
    <row r="43" spans="1:64" s="1" customFormat="1" ht="15.75" x14ac:dyDescent="0.25"/>
    <row r="44" spans="1:64" s="1" customFormat="1" ht="15.75" x14ac:dyDescent="0.25"/>
    <row r="45" spans="1:64" s="1" customFormat="1" ht="15.75" x14ac:dyDescent="0.25"/>
    <row r="46" spans="1:64" s="1" customFormat="1" ht="15.75" x14ac:dyDescent="0.25"/>
    <row r="47" spans="1:64" s="1" customFormat="1" ht="15.75" x14ac:dyDescent="0.25"/>
    <row r="48" spans="1:64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  <row r="111" s="1" customFormat="1" ht="15.75" x14ac:dyDescent="0.25"/>
    <row r="112" s="1" customFormat="1" ht="15.75" x14ac:dyDescent="0.25"/>
    <row r="113" s="1" customFormat="1" ht="15.75" x14ac:dyDescent="0.25"/>
    <row r="114" s="1" customFormat="1" ht="15.75" x14ac:dyDescent="0.25"/>
    <row r="115" s="1" customFormat="1" ht="15.75" x14ac:dyDescent="0.25"/>
    <row r="116" s="1" customFormat="1" ht="15.75" x14ac:dyDescent="0.25"/>
    <row r="117" s="1" customFormat="1" ht="15.75" x14ac:dyDescent="0.25"/>
    <row r="118" s="1" customFormat="1" ht="15.75" x14ac:dyDescent="0.25"/>
    <row r="119" s="1" customFormat="1" ht="15.75" x14ac:dyDescent="0.25"/>
    <row r="120" s="1" customFormat="1" ht="15.75" x14ac:dyDescent="0.25"/>
    <row r="121" s="1" customFormat="1" ht="15.75" x14ac:dyDescent="0.25"/>
    <row r="122" s="1" customFormat="1" ht="15.75" x14ac:dyDescent="0.25"/>
    <row r="123" s="1" customFormat="1" ht="15.75" x14ac:dyDescent="0.25"/>
    <row r="124" s="1" customFormat="1" ht="15.75" x14ac:dyDescent="0.25"/>
    <row r="125" s="1" customFormat="1" ht="15.75" x14ac:dyDescent="0.25"/>
    <row r="126" s="1" customFormat="1" ht="15.75" x14ac:dyDescent="0.25"/>
    <row r="127" s="1" customFormat="1" ht="15.75" x14ac:dyDescent="0.25"/>
    <row r="128" s="1" customFormat="1" ht="15.75" x14ac:dyDescent="0.25"/>
    <row r="129" s="1" customFormat="1" ht="15.75" x14ac:dyDescent="0.25"/>
    <row r="130" s="1" customFormat="1" ht="15.75" x14ac:dyDescent="0.25"/>
    <row r="131" s="1" customFormat="1" ht="15.75" x14ac:dyDescent="0.25"/>
    <row r="132" s="1" customFormat="1" ht="15.75" x14ac:dyDescent="0.25"/>
    <row r="133" s="1" customFormat="1" ht="15.75" x14ac:dyDescent="0.25"/>
    <row r="134" s="1" customFormat="1" ht="15.75" x14ac:dyDescent="0.25"/>
    <row r="135" s="1" customFormat="1" ht="15.75" x14ac:dyDescent="0.25"/>
    <row r="136" s="1" customFormat="1" ht="15.75" x14ac:dyDescent="0.25"/>
    <row r="137" s="1" customFormat="1" ht="15.75" x14ac:dyDescent="0.25"/>
    <row r="138" s="1" customFormat="1" ht="15.75" x14ac:dyDescent="0.25"/>
    <row r="139" s="1" customFormat="1" ht="15.75" x14ac:dyDescent="0.25"/>
    <row r="140" s="1" customFormat="1" ht="15.75" x14ac:dyDescent="0.25"/>
    <row r="141" s="1" customFormat="1" ht="15.75" x14ac:dyDescent="0.25"/>
    <row r="142" s="1" customFormat="1" ht="15.75" x14ac:dyDescent="0.25"/>
    <row r="143" s="1" customFormat="1" ht="15.75" x14ac:dyDescent="0.25"/>
    <row r="144" s="1" customFormat="1" ht="15.75" x14ac:dyDescent="0.25"/>
    <row r="145" s="1" customFormat="1" ht="15.75" x14ac:dyDescent="0.25"/>
    <row r="146" s="1" customFormat="1" ht="15.75" x14ac:dyDescent="0.25"/>
    <row r="147" s="1" customFormat="1" ht="15.75" x14ac:dyDescent="0.25"/>
    <row r="148" s="1" customFormat="1" ht="15.75" x14ac:dyDescent="0.25"/>
    <row r="149" s="1" customFormat="1" ht="15.75" x14ac:dyDescent="0.25"/>
    <row r="150" s="1" customFormat="1" ht="15.75" x14ac:dyDescent="0.25"/>
    <row r="151" s="1" customFormat="1" ht="15.75" x14ac:dyDescent="0.25"/>
    <row r="152" s="1" customFormat="1" ht="15.75" x14ac:dyDescent="0.25"/>
    <row r="153" s="1" customFormat="1" ht="15.75" x14ac:dyDescent="0.25"/>
    <row r="154" s="1" customFormat="1" ht="15.75" x14ac:dyDescent="0.25"/>
    <row r="155" s="1" customFormat="1" ht="15.75" x14ac:dyDescent="0.25"/>
    <row r="156" s="1" customFormat="1" ht="15.75" x14ac:dyDescent="0.25"/>
    <row r="157" s="1" customFormat="1" ht="15.75" x14ac:dyDescent="0.25"/>
    <row r="158" s="1" customFormat="1" ht="15.75" x14ac:dyDescent="0.25"/>
    <row r="159" s="1" customFormat="1" ht="15.75" x14ac:dyDescent="0.25"/>
    <row r="160" s="1" customFormat="1" ht="15.75" x14ac:dyDescent="0.25"/>
    <row r="161" s="1" customFormat="1" ht="15.75" x14ac:dyDescent="0.25"/>
    <row r="162" s="1" customFormat="1" ht="15.75" x14ac:dyDescent="0.25"/>
    <row r="163" s="1" customFormat="1" ht="15.75" x14ac:dyDescent="0.25"/>
    <row r="164" s="1" customFormat="1" ht="15.75" x14ac:dyDescent="0.25"/>
    <row r="165" s="1" customFormat="1" ht="15.75" x14ac:dyDescent="0.25"/>
    <row r="166" s="1" customFormat="1" ht="15.75" x14ac:dyDescent="0.25"/>
    <row r="167" s="1" customFormat="1" ht="15.75" x14ac:dyDescent="0.25"/>
    <row r="168" s="1" customFormat="1" ht="15.75" x14ac:dyDescent="0.25"/>
    <row r="169" s="1" customFormat="1" ht="15.75" x14ac:dyDescent="0.25"/>
    <row r="170" s="1" customFormat="1" ht="15.75" x14ac:dyDescent="0.25"/>
    <row r="171" s="1" customFormat="1" ht="15.75" x14ac:dyDescent="0.25"/>
    <row r="172" s="1" customFormat="1" ht="15.75" x14ac:dyDescent="0.25"/>
    <row r="173" s="1" customFormat="1" ht="15.75" x14ac:dyDescent="0.25"/>
    <row r="174" s="1" customFormat="1" ht="15.75" x14ac:dyDescent="0.25"/>
    <row r="175" s="1" customFormat="1" ht="15.75" x14ac:dyDescent="0.25"/>
    <row r="176" s="1" customFormat="1" ht="15.75" x14ac:dyDescent="0.25"/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  <row r="182" s="1" customFormat="1" ht="15.75" x14ac:dyDescent="0.25"/>
    <row r="183" s="1" customFormat="1" ht="15.75" x14ac:dyDescent="0.25"/>
    <row r="184" s="1" customFormat="1" ht="15.75" x14ac:dyDescent="0.25"/>
    <row r="185" s="1" customFormat="1" ht="15.75" x14ac:dyDescent="0.25"/>
    <row r="186" s="1" customFormat="1" ht="15.75" x14ac:dyDescent="0.25"/>
    <row r="187" s="1" customFormat="1" ht="15.75" x14ac:dyDescent="0.25"/>
    <row r="188" s="1" customFormat="1" ht="15.75" x14ac:dyDescent="0.25"/>
    <row r="189" s="1" customFormat="1" ht="15.75" x14ac:dyDescent="0.25"/>
    <row r="190" s="1" customFormat="1" ht="15.75" x14ac:dyDescent="0.25"/>
    <row r="191" s="1" customFormat="1" ht="15.75" x14ac:dyDescent="0.25"/>
    <row r="192" s="1" customFormat="1" ht="15.75" x14ac:dyDescent="0.25"/>
    <row r="193" s="1" customFormat="1" ht="15.75" x14ac:dyDescent="0.25"/>
    <row r="194" s="1" customFormat="1" ht="15.75" x14ac:dyDescent="0.25"/>
    <row r="195" s="1" customFormat="1" ht="15.75" x14ac:dyDescent="0.25"/>
    <row r="196" s="1" customFormat="1" ht="15.75" x14ac:dyDescent="0.25"/>
    <row r="197" s="1" customFormat="1" ht="15.75" x14ac:dyDescent="0.25"/>
    <row r="198" s="1" customFormat="1" ht="15.75" x14ac:dyDescent="0.25"/>
    <row r="199" s="1" customFormat="1" ht="15.75" x14ac:dyDescent="0.25"/>
    <row r="200" s="1" customFormat="1" ht="15.75" x14ac:dyDescent="0.25"/>
    <row r="201" s="1" customFormat="1" ht="15.75" x14ac:dyDescent="0.25"/>
    <row r="202" s="1" customFormat="1" ht="15.75" x14ac:dyDescent="0.25"/>
    <row r="203" s="1" customFormat="1" ht="15.75" x14ac:dyDescent="0.25"/>
    <row r="204" s="1" customFormat="1" ht="15.75" x14ac:dyDescent="0.25"/>
    <row r="205" s="1" customFormat="1" ht="15.75" x14ac:dyDescent="0.25"/>
  </sheetData>
  <mergeCells count="320">
    <mergeCell ref="AK2:AQ2"/>
    <mergeCell ref="AR2:AV2"/>
    <mergeCell ref="AW2:BA2"/>
    <mergeCell ref="BB2:BE2"/>
    <mergeCell ref="Q23:R23"/>
    <mergeCell ref="T23:U23"/>
    <mergeCell ref="W23:X23"/>
    <mergeCell ref="Y23:Z23"/>
    <mergeCell ref="E2:H2"/>
    <mergeCell ref="I2:L2"/>
    <mergeCell ref="M2:S2"/>
    <mergeCell ref="T2:Z2"/>
    <mergeCell ref="AC2:AE2"/>
    <mergeCell ref="AF2:AJ2"/>
    <mergeCell ref="AS10:AT10"/>
    <mergeCell ref="AS11:AT11"/>
    <mergeCell ref="AS12:AT12"/>
    <mergeCell ref="AS13:AT13"/>
    <mergeCell ref="AS14:AT14"/>
    <mergeCell ref="AP4:AQ4"/>
    <mergeCell ref="AP6:AQ6"/>
    <mergeCell ref="AP8:AQ8"/>
    <mergeCell ref="AP7:AQ7"/>
    <mergeCell ref="AP9:AQ9"/>
    <mergeCell ref="N29:O29"/>
    <mergeCell ref="N30:O30"/>
    <mergeCell ref="N31:O31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AS21:AT21"/>
    <mergeCell ref="AS22:AT22"/>
    <mergeCell ref="AS23:AT23"/>
    <mergeCell ref="AS24:AT24"/>
    <mergeCell ref="AS25:AT25"/>
    <mergeCell ref="AS15:AT15"/>
    <mergeCell ref="AS16:AT16"/>
    <mergeCell ref="AS17:AT17"/>
    <mergeCell ref="AS18:AT18"/>
    <mergeCell ref="AS19:AT19"/>
    <mergeCell ref="AS4:AT4"/>
    <mergeCell ref="AS5:AT5"/>
    <mergeCell ref="AS6:AT6"/>
    <mergeCell ref="AS8:AT8"/>
    <mergeCell ref="AS7:AT7"/>
    <mergeCell ref="AS9:AT9"/>
    <mergeCell ref="AA4:AB4"/>
    <mergeCell ref="E3:Z3"/>
    <mergeCell ref="AC3:BE3"/>
    <mergeCell ref="Q4:R4"/>
    <mergeCell ref="AN5:AO5"/>
    <mergeCell ref="AN4:AO4"/>
    <mergeCell ref="AN6:AO6"/>
    <mergeCell ref="AN7:AO7"/>
    <mergeCell ref="AN8:AO8"/>
    <mergeCell ref="AH5:AI5"/>
    <mergeCell ref="AH4:AI4"/>
    <mergeCell ref="AH6:AI6"/>
    <mergeCell ref="AH7:AI7"/>
    <mergeCell ref="AH8:AI8"/>
    <mergeCell ref="AP29:AQ29"/>
    <mergeCell ref="AP30:AQ30"/>
    <mergeCell ref="AP31:AQ31"/>
    <mergeCell ref="AP23:AQ23"/>
    <mergeCell ref="AP24:AQ24"/>
    <mergeCell ref="AP25:AQ25"/>
    <mergeCell ref="AP26:AQ26"/>
    <mergeCell ref="AP27:AQ27"/>
    <mergeCell ref="AS27:AT27"/>
    <mergeCell ref="AS28:AT28"/>
    <mergeCell ref="AS29:AT29"/>
    <mergeCell ref="AS30:AT30"/>
    <mergeCell ref="AS31:AT31"/>
    <mergeCell ref="AS26:AT26"/>
    <mergeCell ref="AN29:AO29"/>
    <mergeCell ref="AN30:AO30"/>
    <mergeCell ref="AN31:AO31"/>
    <mergeCell ref="AP5:AQ5"/>
    <mergeCell ref="AP10:AQ10"/>
    <mergeCell ref="AP11:AQ11"/>
    <mergeCell ref="AP12:AQ12"/>
    <mergeCell ref="AP13:AQ13"/>
    <mergeCell ref="AP16:AQ16"/>
    <mergeCell ref="AP17:AQ17"/>
    <mergeCell ref="AP18:AQ18"/>
    <mergeCell ref="AP19:AQ19"/>
    <mergeCell ref="AP20:AQ20"/>
    <mergeCell ref="AP21:AQ21"/>
    <mergeCell ref="AP22:AQ22"/>
    <mergeCell ref="AN23:AO23"/>
    <mergeCell ref="AN24:AO24"/>
    <mergeCell ref="AN25:AO25"/>
    <mergeCell ref="AN26:AO26"/>
    <mergeCell ref="AN27:AO27"/>
    <mergeCell ref="AN20:AO20"/>
    <mergeCell ref="AN21:AO21"/>
    <mergeCell ref="AN22:AO22"/>
    <mergeCell ref="AP28:AQ28"/>
    <mergeCell ref="AL16:AM16"/>
    <mergeCell ref="AL27:AM27"/>
    <mergeCell ref="AL31:AM31"/>
    <mergeCell ref="AL21:AM21"/>
    <mergeCell ref="AL20:AM20"/>
    <mergeCell ref="AL18:AM18"/>
    <mergeCell ref="AL19:AM19"/>
    <mergeCell ref="AL22:AM22"/>
    <mergeCell ref="AL25:AM25"/>
    <mergeCell ref="AL28:AM28"/>
    <mergeCell ref="AL29:AM29"/>
    <mergeCell ref="AL30:AM30"/>
    <mergeCell ref="AP15:AQ15"/>
    <mergeCell ref="AN14:AO14"/>
    <mergeCell ref="AN15:AO15"/>
    <mergeCell ref="AN16:AO16"/>
    <mergeCell ref="AN18:AO18"/>
    <mergeCell ref="AN19:AO19"/>
    <mergeCell ref="AN9:AO9"/>
    <mergeCell ref="AN10:AO10"/>
    <mergeCell ref="AN11:AO11"/>
    <mergeCell ref="AN12:AO12"/>
    <mergeCell ref="AN13:AO13"/>
    <mergeCell ref="AH27:AI27"/>
    <mergeCell ref="AH28:AI28"/>
    <mergeCell ref="AH29:AI29"/>
    <mergeCell ref="AH30:AI30"/>
    <mergeCell ref="AL5:AM5"/>
    <mergeCell ref="AL4:AM4"/>
    <mergeCell ref="AL6:AM6"/>
    <mergeCell ref="AL24:AM24"/>
    <mergeCell ref="AL26:AM26"/>
    <mergeCell ref="AL17:AM17"/>
    <mergeCell ref="AL15:AM15"/>
    <mergeCell ref="AL14:AM14"/>
    <mergeCell ref="AL12:AM12"/>
    <mergeCell ref="AL10:AM10"/>
    <mergeCell ref="AL8:AM8"/>
    <mergeCell ref="AL7:AM7"/>
    <mergeCell ref="AL9:AM9"/>
    <mergeCell ref="AL11:AM11"/>
    <mergeCell ref="AL13:AM13"/>
    <mergeCell ref="AH21:AI21"/>
    <mergeCell ref="AH22:AI22"/>
    <mergeCell ref="AH24:AI24"/>
    <mergeCell ref="AH25:AI25"/>
    <mergeCell ref="AH26:AI26"/>
    <mergeCell ref="AH10:AI10"/>
    <mergeCell ref="AH9:AI9"/>
    <mergeCell ref="AH11:AI11"/>
    <mergeCell ref="AH12:AI12"/>
    <mergeCell ref="AH13:AI13"/>
    <mergeCell ref="AH14:AI14"/>
    <mergeCell ref="AH15:AI15"/>
    <mergeCell ref="AH16:AI16"/>
    <mergeCell ref="AH18:AI18"/>
    <mergeCell ref="AH19:AI19"/>
    <mergeCell ref="Y12:Z12"/>
    <mergeCell ref="Y13:Z13"/>
    <mergeCell ref="Y15:Z15"/>
    <mergeCell ref="Y16:Z16"/>
    <mergeCell ref="Y17:Z17"/>
    <mergeCell ref="W22:X22"/>
    <mergeCell ref="W24:X24"/>
    <mergeCell ref="W25:X25"/>
    <mergeCell ref="Y25:Z25"/>
    <mergeCell ref="Y26:Z26"/>
    <mergeCell ref="Y18:Z18"/>
    <mergeCell ref="Y19:Z19"/>
    <mergeCell ref="Y21:Z21"/>
    <mergeCell ref="Y22:Z22"/>
    <mergeCell ref="Y24:Z24"/>
    <mergeCell ref="W20:X20"/>
    <mergeCell ref="W21:X21"/>
    <mergeCell ref="W11:X11"/>
    <mergeCell ref="W12:X12"/>
    <mergeCell ref="W13:X13"/>
    <mergeCell ref="W14:X14"/>
    <mergeCell ref="W15:X15"/>
    <mergeCell ref="W16:X16"/>
    <mergeCell ref="W17:X17"/>
    <mergeCell ref="T24:U24"/>
    <mergeCell ref="T25:U25"/>
    <mergeCell ref="T26:U26"/>
    <mergeCell ref="T18:U18"/>
    <mergeCell ref="T19:U19"/>
    <mergeCell ref="T20:U20"/>
    <mergeCell ref="T21:U21"/>
    <mergeCell ref="T22:U22"/>
    <mergeCell ref="W26:X26"/>
    <mergeCell ref="W18:X18"/>
    <mergeCell ref="W19:X19"/>
    <mergeCell ref="Q30:R30"/>
    <mergeCell ref="Q31:R31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Q22:R22"/>
    <mergeCell ref="Q24:R24"/>
    <mergeCell ref="Q25:R25"/>
    <mergeCell ref="Q26:R26"/>
    <mergeCell ref="Q12:R12"/>
    <mergeCell ref="Q14:R14"/>
    <mergeCell ref="Q13:R13"/>
    <mergeCell ref="Q15:R15"/>
    <mergeCell ref="Q16:R16"/>
    <mergeCell ref="Q7:R7"/>
    <mergeCell ref="Q8:R8"/>
    <mergeCell ref="Q9:R9"/>
    <mergeCell ref="Q10:R10"/>
    <mergeCell ref="Q11:R11"/>
    <mergeCell ref="N13:O13"/>
    <mergeCell ref="N14:O14"/>
    <mergeCell ref="N15:O15"/>
    <mergeCell ref="N16:O16"/>
    <mergeCell ref="C8:C9"/>
    <mergeCell ref="BH8:BH9"/>
    <mergeCell ref="B10:B11"/>
    <mergeCell ref="C10:C11"/>
    <mergeCell ref="A1:BD1"/>
    <mergeCell ref="BE1:BH1"/>
    <mergeCell ref="Y5:Z5"/>
    <mergeCell ref="Q5:R5"/>
    <mergeCell ref="Q6:R6"/>
    <mergeCell ref="BH10:BH11"/>
    <mergeCell ref="Y4:Z4"/>
    <mergeCell ref="Y6:Z6"/>
    <mergeCell ref="Y7:Z7"/>
    <mergeCell ref="Y8:Z8"/>
    <mergeCell ref="Y9:Z9"/>
    <mergeCell ref="Y10:Z10"/>
    <mergeCell ref="Y11:Z11"/>
    <mergeCell ref="W5:X5"/>
    <mergeCell ref="W4:X4"/>
    <mergeCell ref="W6:X6"/>
    <mergeCell ref="W7:X7"/>
    <mergeCell ref="W8:X8"/>
    <mergeCell ref="W9:X9"/>
    <mergeCell ref="W10:X10"/>
    <mergeCell ref="B12:B13"/>
    <mergeCell ref="C12:C13"/>
    <mergeCell ref="BH12:BH13"/>
    <mergeCell ref="A14:A25"/>
    <mergeCell ref="B14:B16"/>
    <mergeCell ref="C14:C16"/>
    <mergeCell ref="BH14:BH16"/>
    <mergeCell ref="B17:B19"/>
    <mergeCell ref="C17:C19"/>
    <mergeCell ref="A6:A13"/>
    <mergeCell ref="B6:B7"/>
    <mergeCell ref="C6:C7"/>
    <mergeCell ref="AB6:AB31"/>
    <mergeCell ref="BH6:BH7"/>
    <mergeCell ref="B8:B9"/>
    <mergeCell ref="BH17:BH19"/>
    <mergeCell ref="B20:B22"/>
    <mergeCell ref="C20:C22"/>
    <mergeCell ref="BH20:BH22"/>
    <mergeCell ref="B23:B25"/>
    <mergeCell ref="C23:C25"/>
    <mergeCell ref="BH23:BH25"/>
    <mergeCell ref="Q17:R17"/>
    <mergeCell ref="Q18:R18"/>
    <mergeCell ref="Q19:R19"/>
    <mergeCell ref="Q20:R20"/>
    <mergeCell ref="Q21:R21"/>
    <mergeCell ref="A26:A28"/>
    <mergeCell ref="B26:B28"/>
    <mergeCell ref="C26:C28"/>
    <mergeCell ref="Q27:R2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BH26:BH28"/>
    <mergeCell ref="A29:A31"/>
    <mergeCell ref="B29:B31"/>
    <mergeCell ref="C29:C31"/>
    <mergeCell ref="BH29:BH31"/>
    <mergeCell ref="Q28:R28"/>
    <mergeCell ref="Q29:R29"/>
    <mergeCell ref="W28:X28"/>
    <mergeCell ref="W29:X29"/>
    <mergeCell ref="W30:X30"/>
    <mergeCell ref="W31:X31"/>
    <mergeCell ref="W27:X27"/>
    <mergeCell ref="Y30:Z30"/>
    <mergeCell ref="Y31:Z31"/>
    <mergeCell ref="Y27:Z27"/>
    <mergeCell ref="Y28:Z28"/>
    <mergeCell ref="Y29:Z29"/>
    <mergeCell ref="AH31:AI31"/>
    <mergeCell ref="T29:U29"/>
    <mergeCell ref="T30:U30"/>
    <mergeCell ref="T31:U31"/>
    <mergeCell ref="T27:U27"/>
    <mergeCell ref="T28:U28"/>
    <mergeCell ref="AN28:AO28"/>
  </mergeCells>
  <pageMargins left="0.7" right="0.7" top="0.75" bottom="0.75" header="0.3" footer="0.3"/>
  <pageSetup paperSize="8" scale="53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КУГ</vt:lpstr>
      <vt:lpstr>КУГ с экзаменами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2025-09-02T06:45:12Z</cp:lastPrinted>
  <dcterms:created xsi:type="dcterms:W3CDTF">2024-10-24T10:57:55Z</dcterms:created>
  <dcterms:modified xsi:type="dcterms:W3CDTF">2026-02-20T11:42:41Z</dcterms:modified>
</cp:coreProperties>
</file>